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fije.Rushiti\Desktop\"/>
    </mc:Choice>
  </mc:AlternateContent>
  <bookViews>
    <workbookView xWindow="-120" yWindow="-120" windowWidth="29040" windowHeight="15720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8" i="1" l="1"/>
  <c r="H148" i="1"/>
  <c r="K147" i="1"/>
  <c r="J147" i="1"/>
  <c r="G147" i="1"/>
  <c r="O143" i="1"/>
  <c r="N143" i="1"/>
  <c r="M143" i="1"/>
  <c r="O139" i="1"/>
  <c r="N139" i="1"/>
  <c r="M139" i="1"/>
  <c r="O138" i="1"/>
  <c r="N138" i="1"/>
  <c r="M138" i="1"/>
  <c r="O137" i="1"/>
  <c r="N137" i="1"/>
  <c r="K137" i="1"/>
  <c r="K135" i="1" s="1"/>
  <c r="J137" i="1"/>
  <c r="I137" i="1"/>
  <c r="H137" i="1"/>
  <c r="M137" i="1" s="1"/>
  <c r="G137" i="1"/>
  <c r="O136" i="1"/>
  <c r="O135" i="1" s="1"/>
  <c r="N136" i="1"/>
  <c r="N135" i="1" s="1"/>
  <c r="M136" i="1"/>
  <c r="K136" i="1"/>
  <c r="J136" i="1"/>
  <c r="I136" i="1"/>
  <c r="I135" i="1" s="1"/>
  <c r="H136" i="1"/>
  <c r="G136" i="1"/>
  <c r="J135" i="1"/>
  <c r="G135" i="1"/>
  <c r="O134" i="1"/>
  <c r="N134" i="1"/>
  <c r="M134" i="1"/>
  <c r="O133" i="1"/>
  <c r="N133" i="1"/>
  <c r="N130" i="1" s="1"/>
  <c r="M133" i="1"/>
  <c r="O132" i="1"/>
  <c r="O130" i="1" s="1"/>
  <c r="N132" i="1"/>
  <c r="K132" i="1"/>
  <c r="J132" i="1"/>
  <c r="I132" i="1"/>
  <c r="H132" i="1"/>
  <c r="G132" i="1"/>
  <c r="M132" i="1" s="1"/>
  <c r="O131" i="1"/>
  <c r="N131" i="1"/>
  <c r="K131" i="1"/>
  <c r="J131" i="1"/>
  <c r="I131" i="1"/>
  <c r="I130" i="1" s="1"/>
  <c r="H131" i="1"/>
  <c r="H130" i="1" s="1"/>
  <c r="G131" i="1"/>
  <c r="G130" i="1" s="1"/>
  <c r="K130" i="1"/>
  <c r="J130" i="1"/>
  <c r="O129" i="1"/>
  <c r="N129" i="1"/>
  <c r="M129" i="1"/>
  <c r="O128" i="1"/>
  <c r="N128" i="1"/>
  <c r="M128" i="1"/>
  <c r="O127" i="1"/>
  <c r="N127" i="1"/>
  <c r="K127" i="1"/>
  <c r="K125" i="1" s="1"/>
  <c r="J127" i="1"/>
  <c r="I127" i="1"/>
  <c r="H127" i="1"/>
  <c r="M127" i="1" s="1"/>
  <c r="G127" i="1"/>
  <c r="O126" i="1"/>
  <c r="O125" i="1" s="1"/>
  <c r="N126" i="1"/>
  <c r="N125" i="1" s="1"/>
  <c r="M126" i="1"/>
  <c r="M125" i="1" s="1"/>
  <c r="K126" i="1"/>
  <c r="J126" i="1"/>
  <c r="I126" i="1"/>
  <c r="I125" i="1" s="1"/>
  <c r="H126" i="1"/>
  <c r="G126" i="1"/>
  <c r="J125" i="1"/>
  <c r="G125" i="1"/>
  <c r="O124" i="1"/>
  <c r="N124" i="1"/>
  <c r="M124" i="1"/>
  <c r="O123" i="1"/>
  <c r="N123" i="1"/>
  <c r="N120" i="1" s="1"/>
  <c r="M123" i="1"/>
  <c r="O122" i="1"/>
  <c r="O120" i="1" s="1"/>
  <c r="N122" i="1"/>
  <c r="K122" i="1"/>
  <c r="J122" i="1"/>
  <c r="I122" i="1"/>
  <c r="H122" i="1"/>
  <c r="G122" i="1"/>
  <c r="M122" i="1" s="1"/>
  <c r="O121" i="1"/>
  <c r="N121" i="1"/>
  <c r="K121" i="1"/>
  <c r="J121" i="1"/>
  <c r="I121" i="1"/>
  <c r="I120" i="1" s="1"/>
  <c r="H121" i="1"/>
  <c r="H120" i="1" s="1"/>
  <c r="G121" i="1"/>
  <c r="G120" i="1" s="1"/>
  <c r="K120" i="1"/>
  <c r="J120" i="1"/>
  <c r="O119" i="1"/>
  <c r="N119" i="1"/>
  <c r="M119" i="1"/>
  <c r="O118" i="1"/>
  <c r="N118" i="1"/>
  <c r="M118" i="1"/>
  <c r="O117" i="1"/>
  <c r="N117" i="1"/>
  <c r="K117" i="1"/>
  <c r="K115" i="1" s="1"/>
  <c r="J117" i="1"/>
  <c r="I117" i="1"/>
  <c r="H117" i="1"/>
  <c r="M117" i="1" s="1"/>
  <c r="G117" i="1"/>
  <c r="O116" i="1"/>
  <c r="O115" i="1" s="1"/>
  <c r="N116" i="1"/>
  <c r="N115" i="1" s="1"/>
  <c r="M116" i="1"/>
  <c r="M115" i="1" s="1"/>
  <c r="K116" i="1"/>
  <c r="J116" i="1"/>
  <c r="I116" i="1"/>
  <c r="I115" i="1" s="1"/>
  <c r="H116" i="1"/>
  <c r="G116" i="1"/>
  <c r="J115" i="1"/>
  <c r="G115" i="1"/>
  <c r="O114" i="1"/>
  <c r="N114" i="1"/>
  <c r="M114" i="1"/>
  <c r="O113" i="1"/>
  <c r="N113" i="1"/>
  <c r="N110" i="1" s="1"/>
  <c r="M113" i="1"/>
  <c r="O112" i="1"/>
  <c r="O110" i="1" s="1"/>
  <c r="N112" i="1"/>
  <c r="K112" i="1"/>
  <c r="J112" i="1"/>
  <c r="I112" i="1"/>
  <c r="H112" i="1"/>
  <c r="G112" i="1"/>
  <c r="M112" i="1" s="1"/>
  <c r="O111" i="1"/>
  <c r="N111" i="1"/>
  <c r="K111" i="1"/>
  <c r="J111" i="1"/>
  <c r="I111" i="1"/>
  <c r="I110" i="1" s="1"/>
  <c r="H111" i="1"/>
  <c r="H110" i="1" s="1"/>
  <c r="G111" i="1"/>
  <c r="G110" i="1" s="1"/>
  <c r="K110" i="1"/>
  <c r="J110" i="1"/>
  <c r="M109" i="1"/>
  <c r="M108" i="1"/>
  <c r="O107" i="1"/>
  <c r="N107" i="1"/>
  <c r="M107" i="1"/>
  <c r="O106" i="1"/>
  <c r="N106" i="1"/>
  <c r="N105" i="1" s="1"/>
  <c r="K106" i="1"/>
  <c r="I106" i="1"/>
  <c r="I105" i="1" s="1"/>
  <c r="H106" i="1"/>
  <c r="H105" i="1" s="1"/>
  <c r="G106" i="1"/>
  <c r="G105" i="1" s="1"/>
  <c r="O105" i="1"/>
  <c r="K105" i="1"/>
  <c r="J105" i="1"/>
  <c r="O104" i="1"/>
  <c r="N104" i="1"/>
  <c r="M104" i="1"/>
  <c r="O103" i="1"/>
  <c r="N103" i="1"/>
  <c r="M103" i="1"/>
  <c r="O102" i="1"/>
  <c r="N102" i="1"/>
  <c r="K102" i="1"/>
  <c r="K100" i="1" s="1"/>
  <c r="J102" i="1"/>
  <c r="I102" i="1"/>
  <c r="H102" i="1"/>
  <c r="H100" i="1" s="1"/>
  <c r="G102" i="1"/>
  <c r="O101" i="1"/>
  <c r="O100" i="1" s="1"/>
  <c r="N101" i="1"/>
  <c r="N100" i="1" s="1"/>
  <c r="M101" i="1"/>
  <c r="K101" i="1"/>
  <c r="J101" i="1"/>
  <c r="I101" i="1"/>
  <c r="I100" i="1" s="1"/>
  <c r="H101" i="1"/>
  <c r="G101" i="1"/>
  <c r="J100" i="1"/>
  <c r="G100" i="1"/>
  <c r="O99" i="1"/>
  <c r="N99" i="1"/>
  <c r="M99" i="1"/>
  <c r="O98" i="1"/>
  <c r="N98" i="1"/>
  <c r="N95" i="1" s="1"/>
  <c r="M98" i="1"/>
  <c r="O97" i="1"/>
  <c r="N97" i="1"/>
  <c r="K97" i="1"/>
  <c r="I97" i="1"/>
  <c r="H97" i="1"/>
  <c r="G97" i="1"/>
  <c r="M97" i="1" s="1"/>
  <c r="O96" i="1"/>
  <c r="O95" i="1" s="1"/>
  <c r="N96" i="1"/>
  <c r="K96" i="1"/>
  <c r="K95" i="1" s="1"/>
  <c r="I96" i="1"/>
  <c r="H96" i="1"/>
  <c r="G96" i="1"/>
  <c r="G95" i="1" s="1"/>
  <c r="J95" i="1"/>
  <c r="I95" i="1"/>
  <c r="H95" i="1"/>
  <c r="O94" i="1"/>
  <c r="N94" i="1"/>
  <c r="M94" i="1"/>
  <c r="O93" i="1"/>
  <c r="N93" i="1"/>
  <c r="M93" i="1"/>
  <c r="O92" i="1"/>
  <c r="N92" i="1"/>
  <c r="K92" i="1"/>
  <c r="J92" i="1"/>
  <c r="H92" i="1"/>
  <c r="M92" i="1" s="1"/>
  <c r="G92" i="1"/>
  <c r="G90" i="1" s="1"/>
  <c r="O91" i="1"/>
  <c r="O90" i="1" s="1"/>
  <c r="N91" i="1"/>
  <c r="N90" i="1" s="1"/>
  <c r="K91" i="1"/>
  <c r="K90" i="1" s="1"/>
  <c r="J91" i="1"/>
  <c r="J90" i="1" s="1"/>
  <c r="H91" i="1"/>
  <c r="H90" i="1" s="1"/>
  <c r="G91" i="1"/>
  <c r="I90" i="1"/>
  <c r="O89" i="1"/>
  <c r="N89" i="1"/>
  <c r="M89" i="1"/>
  <c r="O88" i="1"/>
  <c r="N88" i="1"/>
  <c r="M88" i="1"/>
  <c r="O87" i="1"/>
  <c r="O85" i="1" s="1"/>
  <c r="N87" i="1"/>
  <c r="K87" i="1"/>
  <c r="K85" i="1" s="1"/>
  <c r="J87" i="1"/>
  <c r="J85" i="1" s="1"/>
  <c r="H87" i="1"/>
  <c r="G87" i="1"/>
  <c r="O86" i="1"/>
  <c r="N86" i="1"/>
  <c r="N85" i="1" s="1"/>
  <c r="K86" i="1"/>
  <c r="J86" i="1"/>
  <c r="H86" i="1"/>
  <c r="G86" i="1"/>
  <c r="M86" i="1" s="1"/>
  <c r="I85" i="1"/>
  <c r="H85" i="1"/>
  <c r="G85" i="1"/>
  <c r="O84" i="1"/>
  <c r="O80" i="1" s="1"/>
  <c r="N84" i="1"/>
  <c r="N80" i="1" s="1"/>
  <c r="M84" i="1"/>
  <c r="O83" i="1"/>
  <c r="N83" i="1"/>
  <c r="M83" i="1"/>
  <c r="O82" i="1"/>
  <c r="N82" i="1"/>
  <c r="K82" i="1"/>
  <c r="H82" i="1"/>
  <c r="G82" i="1"/>
  <c r="M82" i="1" s="1"/>
  <c r="O81" i="1"/>
  <c r="N81" i="1"/>
  <c r="K81" i="1"/>
  <c r="M81" i="1" s="1"/>
  <c r="M80" i="1" s="1"/>
  <c r="H81" i="1"/>
  <c r="H80" i="1" s="1"/>
  <c r="G81" i="1"/>
  <c r="G80" i="1" s="1"/>
  <c r="K80" i="1"/>
  <c r="J80" i="1"/>
  <c r="I80" i="1"/>
  <c r="O79" i="1"/>
  <c r="N79" i="1"/>
  <c r="M79" i="1"/>
  <c r="O78" i="1"/>
  <c r="N78" i="1"/>
  <c r="M78" i="1"/>
  <c r="O77" i="1"/>
  <c r="O75" i="1" s="1"/>
  <c r="N77" i="1"/>
  <c r="K77" i="1"/>
  <c r="I77" i="1"/>
  <c r="I75" i="1" s="1"/>
  <c r="H77" i="1"/>
  <c r="G77" i="1"/>
  <c r="G75" i="1" s="1"/>
  <c r="O76" i="1"/>
  <c r="N76" i="1"/>
  <c r="N75" i="1" s="1"/>
  <c r="K76" i="1"/>
  <c r="K75" i="1" s="1"/>
  <c r="I76" i="1"/>
  <c r="H76" i="1"/>
  <c r="G76" i="1"/>
  <c r="J75" i="1"/>
  <c r="H75" i="1"/>
  <c r="O74" i="1"/>
  <c r="N74" i="1"/>
  <c r="M74" i="1"/>
  <c r="O73" i="1"/>
  <c r="N73" i="1"/>
  <c r="M73" i="1"/>
  <c r="O72" i="1"/>
  <c r="O70" i="1" s="1"/>
  <c r="N72" i="1"/>
  <c r="N70" i="1" s="1"/>
  <c r="M72" i="1"/>
  <c r="K72" i="1"/>
  <c r="J72" i="1"/>
  <c r="H72" i="1"/>
  <c r="G72" i="1"/>
  <c r="O71" i="1"/>
  <c r="N71" i="1"/>
  <c r="K71" i="1"/>
  <c r="J71" i="1"/>
  <c r="H71" i="1"/>
  <c r="M71" i="1" s="1"/>
  <c r="M70" i="1" s="1"/>
  <c r="G71" i="1"/>
  <c r="K70" i="1"/>
  <c r="J70" i="1"/>
  <c r="I70" i="1"/>
  <c r="H70" i="1"/>
  <c r="G70" i="1"/>
  <c r="O69" i="1"/>
  <c r="O65" i="1" s="1"/>
  <c r="N69" i="1"/>
  <c r="M69" i="1"/>
  <c r="O68" i="1"/>
  <c r="N68" i="1"/>
  <c r="M68" i="1"/>
  <c r="O67" i="1"/>
  <c r="N67" i="1"/>
  <c r="K67" i="1"/>
  <c r="J67" i="1"/>
  <c r="J65" i="1" s="1"/>
  <c r="H67" i="1"/>
  <c r="G67" i="1"/>
  <c r="M67" i="1" s="1"/>
  <c r="O66" i="1"/>
  <c r="N66" i="1"/>
  <c r="N65" i="1" s="1"/>
  <c r="K66" i="1"/>
  <c r="K65" i="1" s="1"/>
  <c r="J66" i="1"/>
  <c r="H66" i="1"/>
  <c r="H65" i="1" s="1"/>
  <c r="G66" i="1"/>
  <c r="G65" i="1" s="1"/>
  <c r="I65" i="1"/>
  <c r="O64" i="1"/>
  <c r="N64" i="1"/>
  <c r="M64" i="1"/>
  <c r="O63" i="1"/>
  <c r="N63" i="1"/>
  <c r="N60" i="1" s="1"/>
  <c r="M63" i="1"/>
  <c r="O62" i="1"/>
  <c r="N62" i="1"/>
  <c r="J62" i="1"/>
  <c r="H62" i="1"/>
  <c r="H60" i="1" s="1"/>
  <c r="G62" i="1"/>
  <c r="G60" i="1" s="1"/>
  <c r="O61" i="1"/>
  <c r="O6" i="1" s="1"/>
  <c r="N61" i="1"/>
  <c r="J61" i="1"/>
  <c r="H61" i="1"/>
  <c r="G61" i="1"/>
  <c r="M61" i="1" s="1"/>
  <c r="K60" i="1"/>
  <c r="J60" i="1"/>
  <c r="I60" i="1"/>
  <c r="O59" i="1"/>
  <c r="N59" i="1"/>
  <c r="M59" i="1"/>
  <c r="O58" i="1"/>
  <c r="N58" i="1"/>
  <c r="N55" i="1" s="1"/>
  <c r="M58" i="1"/>
  <c r="M8" i="1" s="1"/>
  <c r="O57" i="1"/>
  <c r="O55" i="1" s="1"/>
  <c r="N57" i="1"/>
  <c r="K57" i="1"/>
  <c r="J57" i="1"/>
  <c r="H57" i="1"/>
  <c r="G57" i="1"/>
  <c r="M57" i="1" s="1"/>
  <c r="O56" i="1"/>
  <c r="N56" i="1"/>
  <c r="K56" i="1"/>
  <c r="K55" i="1" s="1"/>
  <c r="J56" i="1"/>
  <c r="H56" i="1"/>
  <c r="G56" i="1"/>
  <c r="G55" i="1" s="1"/>
  <c r="J55" i="1"/>
  <c r="I55" i="1"/>
  <c r="H55" i="1"/>
  <c r="O54" i="1"/>
  <c r="N54" i="1"/>
  <c r="M54" i="1"/>
  <c r="O53" i="1"/>
  <c r="N53" i="1"/>
  <c r="M53" i="1"/>
  <c r="O52" i="1"/>
  <c r="N52" i="1"/>
  <c r="K52" i="1"/>
  <c r="I52" i="1"/>
  <c r="H52" i="1"/>
  <c r="M52" i="1" s="1"/>
  <c r="G52" i="1"/>
  <c r="G50" i="1" s="1"/>
  <c r="O51" i="1"/>
  <c r="O50" i="1" s="1"/>
  <c r="N51" i="1"/>
  <c r="N50" i="1" s="1"/>
  <c r="K51" i="1"/>
  <c r="K50" i="1" s="1"/>
  <c r="I51" i="1"/>
  <c r="I50" i="1" s="1"/>
  <c r="H51" i="1"/>
  <c r="H50" i="1" s="1"/>
  <c r="G51" i="1"/>
  <c r="J50" i="1"/>
  <c r="O49" i="1"/>
  <c r="N49" i="1"/>
  <c r="M49" i="1"/>
  <c r="O48" i="1"/>
  <c r="N48" i="1"/>
  <c r="M48" i="1"/>
  <c r="O47" i="1"/>
  <c r="O45" i="1" s="1"/>
  <c r="N47" i="1"/>
  <c r="N45" i="1" s="1"/>
  <c r="K47" i="1"/>
  <c r="K45" i="1" s="1"/>
  <c r="H47" i="1"/>
  <c r="H45" i="1" s="1"/>
  <c r="G47" i="1"/>
  <c r="O46" i="1"/>
  <c r="N46" i="1"/>
  <c r="M46" i="1"/>
  <c r="K46" i="1"/>
  <c r="H46" i="1"/>
  <c r="G46" i="1"/>
  <c r="J45" i="1"/>
  <c r="I45" i="1"/>
  <c r="G45" i="1"/>
  <c r="O44" i="1"/>
  <c r="N44" i="1"/>
  <c r="M44" i="1"/>
  <c r="O43" i="1"/>
  <c r="O40" i="1" s="1"/>
  <c r="N43" i="1"/>
  <c r="N40" i="1" s="1"/>
  <c r="M43" i="1"/>
  <c r="O42" i="1"/>
  <c r="N42" i="1"/>
  <c r="M42" i="1"/>
  <c r="K42" i="1"/>
  <c r="H42" i="1"/>
  <c r="G42" i="1"/>
  <c r="O41" i="1"/>
  <c r="N41" i="1"/>
  <c r="K41" i="1"/>
  <c r="H41" i="1"/>
  <c r="G41" i="1"/>
  <c r="G40" i="1" s="1"/>
  <c r="K40" i="1"/>
  <c r="J40" i="1"/>
  <c r="I40" i="1"/>
  <c r="H40" i="1"/>
  <c r="O39" i="1"/>
  <c r="N39" i="1"/>
  <c r="M39" i="1"/>
  <c r="O38" i="1"/>
  <c r="N38" i="1"/>
  <c r="M38" i="1"/>
  <c r="O37" i="1"/>
  <c r="N37" i="1"/>
  <c r="K37" i="1"/>
  <c r="J37" i="1"/>
  <c r="H37" i="1"/>
  <c r="M37" i="1" s="1"/>
  <c r="G37" i="1"/>
  <c r="G35" i="1" s="1"/>
  <c r="O36" i="1"/>
  <c r="O35" i="1" s="1"/>
  <c r="N36" i="1"/>
  <c r="N35" i="1" s="1"/>
  <c r="K36" i="1"/>
  <c r="K35" i="1" s="1"/>
  <c r="J36" i="1"/>
  <c r="J35" i="1" s="1"/>
  <c r="H36" i="1"/>
  <c r="H35" i="1" s="1"/>
  <c r="G36" i="1"/>
  <c r="I35" i="1"/>
  <c r="O34" i="1"/>
  <c r="N34" i="1"/>
  <c r="M34" i="1"/>
  <c r="O33" i="1"/>
  <c r="N33" i="1"/>
  <c r="M33" i="1"/>
  <c r="O32" i="1"/>
  <c r="O30" i="1" s="1"/>
  <c r="N32" i="1"/>
  <c r="K32" i="1"/>
  <c r="J32" i="1"/>
  <c r="J30" i="1" s="1"/>
  <c r="I32" i="1"/>
  <c r="H32" i="1"/>
  <c r="G32" i="1"/>
  <c r="O31" i="1"/>
  <c r="N31" i="1"/>
  <c r="K31" i="1"/>
  <c r="K30" i="1" s="1"/>
  <c r="J31" i="1"/>
  <c r="I31" i="1"/>
  <c r="H31" i="1"/>
  <c r="G31" i="1"/>
  <c r="M31" i="1" s="1"/>
  <c r="N30" i="1"/>
  <c r="I30" i="1"/>
  <c r="H30" i="1"/>
  <c r="G30" i="1"/>
  <c r="O29" i="1"/>
  <c r="N29" i="1"/>
  <c r="M29" i="1"/>
  <c r="O28" i="1"/>
  <c r="N28" i="1"/>
  <c r="M28" i="1"/>
  <c r="O27" i="1"/>
  <c r="N27" i="1"/>
  <c r="K27" i="1"/>
  <c r="J27" i="1"/>
  <c r="I27" i="1"/>
  <c r="I7" i="1" s="1"/>
  <c r="I146" i="1" s="1"/>
  <c r="H27" i="1"/>
  <c r="H7" i="1" s="1"/>
  <c r="H146" i="1" s="1"/>
  <c r="G27" i="1"/>
  <c r="G7" i="1" s="1"/>
  <c r="G146" i="1" s="1"/>
  <c r="M146" i="1" s="1"/>
  <c r="O26" i="1"/>
  <c r="O25" i="1" s="1"/>
  <c r="N26" i="1"/>
  <c r="N25" i="1" s="1"/>
  <c r="K26" i="1"/>
  <c r="K25" i="1" s="1"/>
  <c r="J26" i="1"/>
  <c r="J25" i="1" s="1"/>
  <c r="I26" i="1"/>
  <c r="I25" i="1" s="1"/>
  <c r="H26" i="1"/>
  <c r="H25" i="1" s="1"/>
  <c r="G26" i="1"/>
  <c r="O24" i="1"/>
  <c r="N24" i="1"/>
  <c r="M24" i="1"/>
  <c r="O23" i="1"/>
  <c r="N23" i="1"/>
  <c r="M23" i="1"/>
  <c r="O22" i="1"/>
  <c r="N22" i="1"/>
  <c r="N20" i="1" s="1"/>
  <c r="K22" i="1"/>
  <c r="J22" i="1"/>
  <c r="J20" i="1" s="1"/>
  <c r="O21" i="1"/>
  <c r="O20" i="1" s="1"/>
  <c r="N21" i="1"/>
  <c r="K21" i="1"/>
  <c r="K6" i="1" s="1"/>
  <c r="J21" i="1"/>
  <c r="H21" i="1"/>
  <c r="G21" i="1"/>
  <c r="M21" i="1" s="1"/>
  <c r="I20" i="1"/>
  <c r="H20" i="1"/>
  <c r="O19" i="1"/>
  <c r="N19" i="1"/>
  <c r="M19" i="1"/>
  <c r="M15" i="1" s="1"/>
  <c r="O18" i="1"/>
  <c r="O15" i="1" s="1"/>
  <c r="N18" i="1"/>
  <c r="N8" i="1" s="1"/>
  <c r="N147" i="1" s="1"/>
  <c r="M18" i="1"/>
  <c r="O17" i="1"/>
  <c r="N17" i="1"/>
  <c r="M17" i="1"/>
  <c r="O16" i="1"/>
  <c r="N16" i="1"/>
  <c r="N6" i="1" s="1"/>
  <c r="M16" i="1"/>
  <c r="H16" i="1"/>
  <c r="G16" i="1"/>
  <c r="K15" i="1"/>
  <c r="J15" i="1"/>
  <c r="I15" i="1"/>
  <c r="H15" i="1"/>
  <c r="G15" i="1"/>
  <c r="O14" i="1"/>
  <c r="O10" i="1" s="1"/>
  <c r="N14" i="1"/>
  <c r="N9" i="1" s="1"/>
  <c r="N148" i="1" s="1"/>
  <c r="M14" i="1"/>
  <c r="M9" i="1" s="1"/>
  <c r="O13" i="1"/>
  <c r="N13" i="1"/>
  <c r="M13" i="1"/>
  <c r="O12" i="1"/>
  <c r="N12" i="1"/>
  <c r="M12" i="1"/>
  <c r="O11" i="1"/>
  <c r="N11" i="1"/>
  <c r="H11" i="1"/>
  <c r="H6" i="1" s="1"/>
  <c r="G11" i="1"/>
  <c r="M11" i="1" s="1"/>
  <c r="K10" i="1"/>
  <c r="J10" i="1"/>
  <c r="I10" i="1"/>
  <c r="H10" i="1"/>
  <c r="G10" i="1"/>
  <c r="O9" i="1"/>
  <c r="O148" i="1" s="1"/>
  <c r="K9" i="1"/>
  <c r="J9" i="1"/>
  <c r="J148" i="1" s="1"/>
  <c r="I9" i="1"/>
  <c r="I148" i="1" s="1"/>
  <c r="H9" i="1"/>
  <c r="G9" i="1"/>
  <c r="G148" i="1" s="1"/>
  <c r="M148" i="1" s="1"/>
  <c r="K8" i="1"/>
  <c r="J8" i="1"/>
  <c r="I8" i="1"/>
  <c r="I147" i="1" s="1"/>
  <c r="H8" i="1"/>
  <c r="H147" i="1" s="1"/>
  <c r="G8" i="1"/>
  <c r="K7" i="1"/>
  <c r="K146" i="1" s="1"/>
  <c r="J7" i="1"/>
  <c r="J146" i="1" s="1"/>
  <c r="F5" i="1"/>
  <c r="N145" i="1" l="1"/>
  <c r="K145" i="1"/>
  <c r="K144" i="1" s="1"/>
  <c r="K5" i="1"/>
  <c r="M147" i="1"/>
  <c r="M135" i="1"/>
  <c r="O145" i="1"/>
  <c r="M20" i="1"/>
  <c r="M10" i="1"/>
  <c r="H145" i="1"/>
  <c r="H144" i="1" s="1"/>
  <c r="H5" i="1"/>
  <c r="M100" i="1"/>
  <c r="M87" i="1"/>
  <c r="M85" i="1" s="1"/>
  <c r="M32" i="1"/>
  <c r="M30" i="1" s="1"/>
  <c r="M47" i="1"/>
  <c r="M45" i="1" s="1"/>
  <c r="N7" i="1"/>
  <c r="N146" i="1" s="1"/>
  <c r="M36" i="1"/>
  <c r="M35" i="1" s="1"/>
  <c r="M51" i="1"/>
  <c r="M50" i="1" s="1"/>
  <c r="M91" i="1"/>
  <c r="M90" i="1" s="1"/>
  <c r="M22" i="1"/>
  <c r="O7" i="1"/>
  <c r="O146" i="1" s="1"/>
  <c r="M26" i="1"/>
  <c r="M62" i="1"/>
  <c r="M60" i="1" s="1"/>
  <c r="G20" i="1"/>
  <c r="M66" i="1"/>
  <c r="M65" i="1" s="1"/>
  <c r="M76" i="1"/>
  <c r="M77" i="1"/>
  <c r="M102" i="1"/>
  <c r="H115" i="1"/>
  <c r="H125" i="1"/>
  <c r="H135" i="1"/>
  <c r="G6" i="1"/>
  <c r="N15" i="1"/>
  <c r="K20" i="1"/>
  <c r="M106" i="1"/>
  <c r="M105" i="1" s="1"/>
  <c r="M111" i="1"/>
  <c r="M110" i="1" s="1"/>
  <c r="M121" i="1"/>
  <c r="M120" i="1" s="1"/>
  <c r="M131" i="1"/>
  <c r="M130" i="1" s="1"/>
  <c r="I6" i="1"/>
  <c r="G25" i="1"/>
  <c r="M56" i="1"/>
  <c r="M55" i="1" s="1"/>
  <c r="M96" i="1"/>
  <c r="M95" i="1" s="1"/>
  <c r="J6" i="1"/>
  <c r="O8" i="1"/>
  <c r="O147" i="1" s="1"/>
  <c r="M27" i="1"/>
  <c r="O60" i="1"/>
  <c r="M41" i="1"/>
  <c r="M40" i="1" s="1"/>
  <c r="N10" i="1"/>
  <c r="M75" i="1" l="1"/>
  <c r="M6" i="1"/>
  <c r="O144" i="1"/>
  <c r="O5" i="1"/>
  <c r="I145" i="1"/>
  <c r="I144" i="1" s="1"/>
  <c r="I5" i="1"/>
  <c r="N144" i="1"/>
  <c r="G145" i="1"/>
  <c r="G5" i="1"/>
  <c r="J145" i="1"/>
  <c r="J144" i="1" s="1"/>
  <c r="J5" i="1"/>
  <c r="M25" i="1"/>
  <c r="M7" i="1"/>
  <c r="N5" i="1"/>
  <c r="M145" i="1" l="1"/>
  <c r="M144" i="1" s="1"/>
  <c r="G144" i="1"/>
  <c r="M5" i="1"/>
</calcChain>
</file>

<file path=xl/sharedStrings.xml><?xml version="1.0" encoding="utf-8"?>
<sst xmlns="http://schemas.openxmlformats.org/spreadsheetml/2006/main" count="220" uniqueCount="80">
  <si>
    <t>Tabela 4.1 Plani i ndarjeve buxhetore te shpenzimeve totale te Komunes per vitin 2026</t>
  </si>
  <si>
    <t>Kodi nenp</t>
  </si>
  <si>
    <t>Kodi Funks</t>
  </si>
  <si>
    <t>Nenprogrami</t>
  </si>
  <si>
    <t>Pershkrimi</t>
  </si>
  <si>
    <t>Stafi</t>
  </si>
  <si>
    <t>Pagat dhe Meditjet</t>
  </si>
  <si>
    <t>Mallrat dhe Sherbimet</t>
  </si>
  <si>
    <t>Shpenzimet komunale</t>
  </si>
  <si>
    <t>Subvencionet dhe Transferet</t>
  </si>
  <si>
    <t>Shpenzimet Kapitale</t>
  </si>
  <si>
    <t>TOTALI 2026</t>
  </si>
  <si>
    <t>Total 2027</t>
  </si>
  <si>
    <t>Total 2028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</si>
  <si>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</si>
  <si>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</si>
  <si>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</si>
  <si>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</si>
  <si>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</si>
  <si>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</si>
  <si>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</si>
  <si>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</si>
  <si>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</si>
  <si>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</si>
  <si>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</si>
  <si>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</si>
  <si>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Mitrovicë</t>
  </si>
  <si>
    <t>Total Shpenzimet</t>
  </si>
  <si>
    <t>Granti i Pergjithshem</t>
  </si>
  <si>
    <t>Të Hyrat Vetanake</t>
  </si>
  <si>
    <t>Te Hyrat e Bartura 22</t>
  </si>
  <si>
    <t>Financimi nga Huamarrja</t>
  </si>
  <si>
    <t>0111</t>
  </si>
  <si>
    <t>Zyra e Kryetarit</t>
  </si>
  <si>
    <t>0112</t>
  </si>
  <si>
    <t>Njësia e Auditimit të Brendshëm</t>
  </si>
  <si>
    <t xml:space="preserve">Zyra e Kuvendit Komunal </t>
  </si>
  <si>
    <t>0133</t>
  </si>
  <si>
    <t>Administrata</t>
  </si>
  <si>
    <t>0412</t>
  </si>
  <si>
    <t xml:space="preserve">Çështjet gjinore </t>
  </si>
  <si>
    <t xml:space="preserve">Integrimet Evropiane </t>
  </si>
  <si>
    <t>0411</t>
  </si>
  <si>
    <t>Inspekcioni</t>
  </si>
  <si>
    <t>Buxhet dhe Financa</t>
  </si>
  <si>
    <t>0320</t>
  </si>
  <si>
    <t>Zjarrëfikësit dhe inspektimet</t>
  </si>
  <si>
    <t xml:space="preserve">Menaxhimi i katastrofave natyrore </t>
  </si>
  <si>
    <t>1090</t>
  </si>
  <si>
    <t>Zyra Lokale për Komunitete dhe Kthim</t>
  </si>
  <si>
    <t>0421</t>
  </si>
  <si>
    <t>Bujqësia</t>
  </si>
  <si>
    <t>0422</t>
  </si>
  <si>
    <t xml:space="preserve">Pylltaria dhe inspeksioni </t>
  </si>
  <si>
    <t>Zhvillimi Ekonomik</t>
  </si>
  <si>
    <t>0610</t>
  </si>
  <si>
    <t>Gjeodezi dhe Kadastër</t>
  </si>
  <si>
    <t>0620</t>
  </si>
  <si>
    <t>Planifikimi Hapsinor dhe Rregullativ</t>
  </si>
  <si>
    <t>0760</t>
  </si>
  <si>
    <t>Administrata  e  Shëndetësisë</t>
  </si>
  <si>
    <t>0721</t>
  </si>
  <si>
    <t>Shërbimet e shëndetësisë primare</t>
  </si>
  <si>
    <t>1040</t>
  </si>
  <si>
    <t>Shërbimet sociale</t>
  </si>
  <si>
    <t>Shërbimet rezidenciale</t>
  </si>
  <si>
    <t>0820</t>
  </si>
  <si>
    <t>Kulturë, Rini dhe Sport</t>
  </si>
  <si>
    <t>Teatri i Qytetit</t>
  </si>
  <si>
    <t>0980</t>
  </si>
  <si>
    <t>Administrata e Arsimit</t>
  </si>
  <si>
    <t>0911</t>
  </si>
  <si>
    <t>Arsimi parashkollor - Çerdhja</t>
  </si>
  <si>
    <t>0912</t>
  </si>
  <si>
    <t xml:space="preserve">Arsimi Fillor </t>
  </si>
  <si>
    <t>0922</t>
  </si>
  <si>
    <t xml:space="preserve">Arsimi i mesëm </t>
  </si>
  <si>
    <t>Qarkorja</t>
  </si>
  <si>
    <t>Grantet Qeveritare</t>
  </si>
  <si>
    <t>Te Hyrat Vetanake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</si>
</sst>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9" tint="-0.249977111117893"/>
      <name val="Calibri"/>
      <family val="2"/>
    </font>
    <font>
      <b/>
      <sz val="12"/>
      <color theme="9" tint="-0.249977111117893"/>
      <name val="Calibri"/>
      <family val="2"/>
      <scheme val="minor"/>
    </font>
    <font>
      <i/>
      <sz val="11"/>
      <name val="Calibri"/>
      <family val="2"/>
    </font>
    <font>
      <b/>
      <i/>
      <sz val="1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8AEE8F"/>
        <bgColor indexed="64"/>
      </patternFill>
    </fill>
    <fill>
      <patternFill patternType="solid">
        <fgColor rgb="FFC7C7C7"/>
        <bgColor indexed="64"/>
      </patternFill>
    </fill>
    <fill>
      <patternFill patternType="solid">
        <fgColor rgb="FFFAE2CA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/>
      <bottom style="medium">
        <color theme="3" tint="0.39997558519241921"/>
      </bottom>
      <diagonal/>
    </border>
    <border>
      <left/>
      <right/>
      <top/>
      <bottom style="medium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164" fontId="3" fillId="5" borderId="0" xfId="1" applyNumberFormat="1" applyFont="1" applyFill="1" applyBorder="1" applyAlignment="1" applyProtection="1">
      <alignment horizontal="right" vertical="center"/>
    </xf>
    <xf numFmtId="164" fontId="3" fillId="6" borderId="0" xfId="1" applyNumberFormat="1" applyFont="1" applyFill="1" applyBorder="1" applyAlignment="1" applyProtection="1">
      <alignment horizontal="right" vertical="center"/>
    </xf>
    <xf numFmtId="164" fontId="3" fillId="7" borderId="0" xfId="1" applyNumberFormat="1" applyFont="1" applyFill="1" applyBorder="1" applyAlignment="1" applyProtection="1">
      <alignment horizontal="right" vertical="center"/>
    </xf>
    <xf numFmtId="164" fontId="3" fillId="8" borderId="0" xfId="1" applyNumberFormat="1" applyFont="1" applyFill="1" applyBorder="1" applyAlignment="1" applyProtection="1">
      <alignment horizontal="right" vertical="center"/>
    </xf>
    <xf numFmtId="164" fontId="3" fillId="9" borderId="0" xfId="1" applyNumberFormat="1" applyFont="1" applyFill="1" applyBorder="1" applyAlignment="1" applyProtection="1">
      <alignment horizontal="right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10" borderId="0" xfId="1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1" fontId="3" fillId="4" borderId="0" xfId="1" applyNumberFormat="1" applyFont="1" applyFill="1" applyBorder="1" applyAlignment="1" applyProtection="1">
      <alignment horizontal="center" vertical="center"/>
    </xf>
    <xf numFmtId="43" fontId="3" fillId="5" borderId="0" xfId="1" applyFont="1" applyFill="1" applyBorder="1" applyAlignment="1" applyProtection="1">
      <alignment horizontal="left" vertical="center"/>
    </xf>
    <xf numFmtId="43" fontId="3" fillId="6" borderId="0" xfId="1" applyFont="1" applyFill="1" applyBorder="1" applyAlignment="1" applyProtection="1">
      <alignment horizontal="left" vertical="center"/>
    </xf>
    <xf numFmtId="43" fontId="3" fillId="7" borderId="0" xfId="1" applyFont="1" applyFill="1" applyBorder="1" applyAlignment="1" applyProtection="1">
      <alignment horizontal="left" vertical="center"/>
    </xf>
    <xf numFmtId="43" fontId="3" fillId="8" borderId="0" xfId="1" applyFont="1" applyFill="1" applyBorder="1" applyAlignment="1" applyProtection="1">
      <alignment horizontal="left" vertical="center"/>
    </xf>
    <xf numFmtId="43" fontId="3" fillId="9" borderId="0" xfId="1" applyFont="1" applyFill="1" applyBorder="1" applyAlignment="1" applyProtection="1">
      <alignment horizontal="left" vertical="center"/>
    </xf>
    <xf numFmtId="43" fontId="3" fillId="10" borderId="0" xfId="1" applyFont="1" applyFill="1" applyBorder="1" applyAlignment="1" applyProtection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64" fontId="3" fillId="2" borderId="0" xfId="1" applyNumberFormat="1" applyFont="1" applyFill="1" applyBorder="1" applyAlignment="1" applyProtection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2" borderId="0" xfId="0" quotePrefix="1" applyFill="1" applyAlignment="1">
      <alignment horizontal="right"/>
    </xf>
    <xf numFmtId="0" fontId="9" fillId="3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1" fontId="3" fillId="4" borderId="0" xfId="0" applyNumberFormat="1" applyFont="1" applyFill="1" applyAlignment="1" applyProtection="1">
      <alignment horizontal="center" vertical="center"/>
      <protection locked="0"/>
    </xf>
    <xf numFmtId="164" fontId="3" fillId="2" borderId="0" xfId="1" applyNumberFormat="1" applyFont="1" applyFill="1" applyBorder="1" applyAlignment="1" applyProtection="1">
      <alignment horizontal="right" vertical="center"/>
    </xf>
    <xf numFmtId="164" fontId="9" fillId="10" borderId="0" xfId="1" applyNumberFormat="1" applyFont="1" applyFill="1" applyBorder="1" applyAlignment="1" applyProtection="1">
      <alignment horizontal="center" vertical="center"/>
    </xf>
    <xf numFmtId="0" fontId="9" fillId="11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164" fontId="3" fillId="6" borderId="0" xfId="1" applyNumberFormat="1" applyFont="1" applyFill="1" applyBorder="1" applyAlignment="1" applyProtection="1">
      <alignment horizontal="right" vertical="center" wrapText="1"/>
    </xf>
    <xf numFmtId="164" fontId="9" fillId="10" borderId="0" xfId="1" applyNumberFormat="1" applyFont="1" applyFill="1" applyBorder="1" applyAlignment="1" applyProtection="1">
      <alignment horizontal="left" vertical="center"/>
    </xf>
    <xf numFmtId="164" fontId="9" fillId="10" borderId="0" xfId="1" applyNumberFormat="1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164" fontId="3" fillId="5" borderId="0" xfId="1" applyNumberFormat="1" applyFont="1" applyFill="1" applyBorder="1" applyAlignment="1" applyProtection="1">
      <alignment horizontal="left" vertical="center"/>
    </xf>
    <xf numFmtId="164" fontId="3" fillId="6" borderId="0" xfId="1" applyNumberFormat="1" applyFont="1" applyFill="1" applyBorder="1" applyAlignment="1" applyProtection="1">
      <alignment horizontal="center" vertical="center"/>
    </xf>
    <xf numFmtId="164" fontId="3" fillId="7" borderId="0" xfId="1" applyNumberFormat="1" applyFont="1" applyFill="1" applyBorder="1" applyAlignment="1" applyProtection="1">
      <alignment horizontal="center" vertical="center"/>
    </xf>
    <xf numFmtId="164" fontId="3" fillId="8" borderId="0" xfId="1" applyNumberFormat="1" applyFont="1" applyFill="1" applyBorder="1" applyAlignment="1" applyProtection="1">
      <alignment horizontal="left" vertical="center"/>
    </xf>
    <xf numFmtId="164" fontId="3" fillId="9" borderId="0" xfId="1" applyNumberFormat="1" applyFont="1" applyFill="1" applyBorder="1" applyAlignment="1" applyProtection="1">
      <alignment horizontal="center" vertical="center"/>
    </xf>
    <xf numFmtId="164" fontId="3" fillId="6" borderId="0" xfId="1" applyNumberFormat="1" applyFont="1" applyFill="1" applyBorder="1" applyAlignment="1" applyProtection="1">
      <alignment horizontal="center" vertical="center" wrapText="1"/>
    </xf>
    <xf numFmtId="164" fontId="3" fillId="5" borderId="0" xfId="1" applyNumberFormat="1" applyFont="1" applyFill="1" applyBorder="1" applyAlignment="1" applyProtection="1">
      <alignment horizontal="left" vertical="center"/>
      <protection locked="0"/>
    </xf>
    <xf numFmtId="164" fontId="3" fillId="6" borderId="0" xfId="1" applyNumberFormat="1" applyFont="1" applyFill="1" applyBorder="1" applyAlignment="1" applyProtection="1">
      <alignment horizontal="center" vertical="center"/>
      <protection locked="0"/>
    </xf>
    <xf numFmtId="164" fontId="3" fillId="7" borderId="0" xfId="1" applyNumberFormat="1" applyFont="1" applyFill="1" applyBorder="1" applyAlignment="1" applyProtection="1">
      <alignment horizontal="center" vertical="center"/>
      <protection locked="0"/>
    </xf>
    <xf numFmtId="164" fontId="3" fillId="8" borderId="0" xfId="1" applyNumberFormat="1" applyFont="1" applyFill="1" applyBorder="1" applyAlignment="1" applyProtection="1">
      <alignment horizontal="left" vertical="center"/>
      <protection locked="0"/>
    </xf>
    <xf numFmtId="164" fontId="3" fillId="9" borderId="0" xfId="1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11" fillId="0" borderId="8" xfId="0" applyFont="1" applyBorder="1" applyAlignment="1" applyProtection="1">
      <alignment horizontal="left"/>
      <protection locked="0"/>
    </xf>
    <xf numFmtId="0" fontId="11" fillId="0" borderId="8" xfId="0" applyFont="1" applyBorder="1" applyProtection="1">
      <protection locked="0"/>
    </xf>
    <xf numFmtId="43" fontId="11" fillId="0" borderId="8" xfId="1" applyFont="1" applyBorder="1" applyProtection="1">
      <protection locked="0"/>
    </xf>
    <xf numFmtId="43" fontId="12" fillId="0" borderId="8" xfId="1" applyFont="1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43" fontId="11" fillId="0" borderId="0" xfId="1" applyFont="1" applyBorder="1" applyProtection="1">
      <protection locked="0"/>
    </xf>
    <xf numFmtId="43" fontId="12" fillId="0" borderId="0" xfId="1" applyFont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horizontal="left"/>
    </xf>
    <xf numFmtId="0" fontId="12" fillId="0" borderId="1" xfId="0" applyFont="1" applyBorder="1" applyAlignment="1" applyProtection="1">
      <alignment horizontal="center" vertical="center"/>
      <protection locked="0"/>
    </xf>
    <xf numFmtId="164" fontId="11" fillId="5" borderId="1" xfId="0" applyNumberFormat="1" applyFont="1" applyFill="1" applyBorder="1" applyProtection="1">
      <protection locked="0"/>
    </xf>
    <xf numFmtId="164" fontId="11" fillId="6" borderId="1" xfId="0" applyNumberFormat="1" applyFont="1" applyFill="1" applyBorder="1" applyProtection="1">
      <protection locked="0"/>
    </xf>
    <xf numFmtId="164" fontId="11" fillId="7" borderId="1" xfId="0" applyNumberFormat="1" applyFont="1" applyFill="1" applyBorder="1" applyProtection="1">
      <protection locked="0"/>
    </xf>
    <xf numFmtId="164" fontId="11" fillId="8" borderId="1" xfId="0" applyNumberFormat="1" applyFont="1" applyFill="1" applyBorder="1" applyProtection="1">
      <protection locked="0"/>
    </xf>
    <xf numFmtId="164" fontId="11" fillId="9" borderId="1" xfId="0" applyNumberFormat="1" applyFont="1" applyFill="1" applyBorder="1" applyProtection="1">
      <protection locked="0"/>
    </xf>
    <xf numFmtId="164" fontId="12" fillId="10" borderId="0" xfId="0" applyNumberFormat="1" applyFont="1" applyFill="1"/>
    <xf numFmtId="43" fontId="2" fillId="10" borderId="0" xfId="0" applyNumberFormat="1" applyFont="1" applyFill="1"/>
    <xf numFmtId="164" fontId="2" fillId="10" borderId="0" xfId="0" applyNumberFormat="1" applyFont="1" applyFill="1"/>
    <xf numFmtId="0" fontId="13" fillId="0" borderId="0" xfId="0" applyFont="1" applyAlignment="1">
      <alignment horizontal="left"/>
    </xf>
    <xf numFmtId="0" fontId="11" fillId="0" borderId="0" xfId="0" applyFont="1"/>
    <xf numFmtId="164" fontId="12" fillId="5" borderId="0" xfId="0" applyNumberFormat="1" applyFont="1" applyFill="1"/>
    <xf numFmtId="164" fontId="12" fillId="6" borderId="0" xfId="0" applyNumberFormat="1" applyFont="1" applyFill="1"/>
    <xf numFmtId="164" fontId="12" fillId="7" borderId="0" xfId="0" applyNumberFormat="1" applyFont="1" applyFill="1"/>
    <xf numFmtId="164" fontId="12" fillId="8" borderId="0" xfId="0" applyNumberFormat="1" applyFont="1" applyFill="1"/>
    <xf numFmtId="164" fontId="12" fillId="9" borderId="0" xfId="0" applyNumberFormat="1" applyFont="1" applyFill="1"/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164" fontId="11" fillId="5" borderId="0" xfId="0" applyNumberFormat="1" applyFont="1" applyFill="1"/>
    <xf numFmtId="164" fontId="11" fillId="6" borderId="0" xfId="0" applyNumberFormat="1" applyFont="1" applyFill="1"/>
    <xf numFmtId="164" fontId="11" fillId="7" borderId="0" xfId="0" applyNumberFormat="1" applyFont="1" applyFill="1"/>
    <xf numFmtId="164" fontId="11" fillId="8" borderId="0" xfId="0" applyNumberFormat="1" applyFont="1" applyFill="1"/>
    <xf numFmtId="164" fontId="11" fillId="9" borderId="0" xfId="0" applyNumberFormat="1" applyFont="1" applyFill="1"/>
    <xf numFmtId="0" fontId="11" fillId="0" borderId="9" xfId="0" applyFont="1" applyBorder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0" fontId="12" fillId="0" borderId="9" xfId="0" applyFont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UXHETI\Viti%202026\BUXHETI%20I%20VITI%202026-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4.1 (2026)"/>
      <sheetName val="Tabela 4.1 (2027)"/>
      <sheetName val="Tabela 4.1 (2028)"/>
      <sheetName val="Tabela 4.2 "/>
      <sheetName val="Zyra e Kryetarit"/>
      <sheetName val="Auditorët e Brendshëm"/>
      <sheetName val="Administrata"/>
      <sheetName val="Çështjet Gjinore"/>
      <sheetName val="Integrimet Evropiane"/>
      <sheetName val="Inspeksioni"/>
      <sheetName val="Kuvendi Komunal"/>
      <sheetName val="Buxhet dhe Financa"/>
      <sheetName val="Zjarrfikësit"/>
      <sheetName val="Menaxhimi Fatkeqësive Natyrore"/>
      <sheetName val="ZLKK"/>
      <sheetName val="Bujqësi"/>
      <sheetName val="Pylltari dhe Inspeksion"/>
      <sheetName val="Zhvillim Ekonomik"/>
      <sheetName val="Gjeodezi dhe Kadastër"/>
      <sheetName val="Urbanizëm"/>
      <sheetName val="Administrata SH"/>
      <sheetName val="QKMF"/>
      <sheetName val="Mirëqenia Sociale"/>
      <sheetName val="Sherbimet Rezidenciale"/>
      <sheetName val="DKRS"/>
      <sheetName val="Teatri"/>
      <sheetName val="DKA"/>
      <sheetName val="Arsimi ParaFillor"/>
      <sheetName val="Arsimi Fillor"/>
      <sheetName val="Arsimi Mesëm"/>
      <sheetName val="Komuna e Mitrovicës"/>
      <sheetName val="Buxheti sipas Drejtorive"/>
      <sheetName val="Sheet1"/>
    </sheetNames>
    <sheetDataSet>
      <sheetData sheetId="0"/>
      <sheetData sheetId="1">
        <row r="11">
          <cell r="M11">
            <v>286365.59999999998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6">
          <cell r="M16">
            <v>59556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1">
          <cell r="M21">
            <v>332560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6">
          <cell r="M26">
            <v>1420029.6</v>
          </cell>
        </row>
        <row r="27">
          <cell r="M27">
            <v>300000</v>
          </cell>
        </row>
        <row r="28">
          <cell r="M28">
            <v>0</v>
          </cell>
        </row>
        <row r="29">
          <cell r="M29">
            <v>0</v>
          </cell>
        </row>
        <row r="31">
          <cell r="M31">
            <v>28094.400000000001</v>
          </cell>
        </row>
        <row r="32">
          <cell r="M32">
            <v>20000</v>
          </cell>
        </row>
        <row r="33">
          <cell r="M33">
            <v>0</v>
          </cell>
        </row>
        <row r="34">
          <cell r="M34">
            <v>0</v>
          </cell>
        </row>
        <row r="36">
          <cell r="M36">
            <v>163789.6</v>
          </cell>
        </row>
        <row r="37">
          <cell r="M37">
            <v>130305</v>
          </cell>
        </row>
        <row r="38">
          <cell r="M38">
            <v>0</v>
          </cell>
        </row>
        <row r="39">
          <cell r="M39">
            <v>0</v>
          </cell>
        </row>
        <row r="41">
          <cell r="M41">
            <v>253507.4</v>
          </cell>
        </row>
        <row r="42">
          <cell r="M42">
            <v>50000</v>
          </cell>
        </row>
        <row r="43">
          <cell r="M43">
            <v>0</v>
          </cell>
        </row>
        <row r="44">
          <cell r="M44">
            <v>0</v>
          </cell>
        </row>
        <row r="46">
          <cell r="M46">
            <v>616976</v>
          </cell>
        </row>
        <row r="47">
          <cell r="M47">
            <v>508347</v>
          </cell>
        </row>
        <row r="48">
          <cell r="M48">
            <v>0</v>
          </cell>
        </row>
        <row r="49">
          <cell r="M49">
            <v>0</v>
          </cell>
        </row>
        <row r="51">
          <cell r="M51">
            <v>589728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6">
          <cell r="M56">
            <v>85774.399999999994</v>
          </cell>
        </row>
        <row r="57">
          <cell r="M57">
            <v>300000</v>
          </cell>
        </row>
        <row r="58">
          <cell r="M58">
            <v>0</v>
          </cell>
        </row>
        <row r="59">
          <cell r="M59">
            <v>0</v>
          </cell>
        </row>
        <row r="61">
          <cell r="M61">
            <v>73025.600000000006</v>
          </cell>
        </row>
        <row r="62">
          <cell r="M62">
            <v>15000</v>
          </cell>
        </row>
        <row r="63">
          <cell r="M63">
            <v>0</v>
          </cell>
        </row>
        <row r="64">
          <cell r="M64">
            <v>0</v>
          </cell>
        </row>
        <row r="66">
          <cell r="M66">
            <v>121128</v>
          </cell>
        </row>
        <row r="67">
          <cell r="M67">
            <v>201634</v>
          </cell>
        </row>
        <row r="68">
          <cell r="M68">
            <v>0</v>
          </cell>
        </row>
        <row r="69">
          <cell r="M69">
            <v>0</v>
          </cell>
        </row>
        <row r="71">
          <cell r="M71">
            <v>93781.6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6">
          <cell r="M76">
            <v>4666925.4000000004</v>
          </cell>
        </row>
        <row r="77">
          <cell r="M77">
            <v>1410604</v>
          </cell>
        </row>
        <row r="78">
          <cell r="M78">
            <v>0</v>
          </cell>
        </row>
        <row r="79">
          <cell r="M79">
            <v>0</v>
          </cell>
        </row>
        <row r="81">
          <cell r="M81">
            <v>153250.4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6">
          <cell r="M86">
            <v>224614.6</v>
          </cell>
        </row>
        <row r="87">
          <cell r="M87">
            <v>25602</v>
          </cell>
        </row>
        <row r="88">
          <cell r="M88">
            <v>0</v>
          </cell>
        </row>
        <row r="89">
          <cell r="M89">
            <v>0</v>
          </cell>
        </row>
        <row r="91">
          <cell r="M91">
            <v>506529.6</v>
          </cell>
        </row>
        <row r="92">
          <cell r="M92">
            <v>130000</v>
          </cell>
        </row>
        <row r="93">
          <cell r="M93">
            <v>0</v>
          </cell>
        </row>
        <row r="94">
          <cell r="M94">
            <v>0</v>
          </cell>
        </row>
        <row r="96">
          <cell r="M96">
            <v>3760896</v>
          </cell>
        </row>
        <row r="97">
          <cell r="M97">
            <v>30000</v>
          </cell>
        </row>
        <row r="98">
          <cell r="M98">
            <v>0</v>
          </cell>
        </row>
        <row r="99">
          <cell r="M99">
            <v>0</v>
          </cell>
        </row>
        <row r="101">
          <cell r="M101">
            <v>267378</v>
          </cell>
        </row>
        <row r="102">
          <cell r="M102">
            <v>458366</v>
          </cell>
        </row>
        <row r="103">
          <cell r="M103">
            <v>0</v>
          </cell>
        </row>
        <row r="104">
          <cell r="M104">
            <v>0</v>
          </cell>
        </row>
        <row r="106">
          <cell r="M106">
            <v>415000</v>
          </cell>
        </row>
        <row r="107">
          <cell r="M107">
            <v>0</v>
          </cell>
        </row>
        <row r="111">
          <cell r="M111">
            <v>1034225.6</v>
          </cell>
        </row>
        <row r="112">
          <cell r="M112">
            <v>200000</v>
          </cell>
        </row>
        <row r="113">
          <cell r="M113">
            <v>0</v>
          </cell>
        </row>
        <row r="114">
          <cell r="M114">
            <v>0</v>
          </cell>
        </row>
        <row r="116">
          <cell r="M116">
            <v>295092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1">
          <cell r="M121">
            <v>2332174.6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6">
          <cell r="M126">
            <v>766197.8</v>
          </cell>
        </row>
        <row r="127">
          <cell r="M127">
            <v>100000</v>
          </cell>
        </row>
        <row r="128">
          <cell r="M128">
            <v>0</v>
          </cell>
        </row>
        <row r="129">
          <cell r="M129">
            <v>0</v>
          </cell>
        </row>
        <row r="131">
          <cell r="M131">
            <v>8616633.5999999996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6">
          <cell r="M136">
            <v>3053419.2</v>
          </cell>
        </row>
        <row r="137">
          <cell r="M137">
            <v>63000</v>
          </cell>
        </row>
        <row r="138">
          <cell r="M138">
            <v>0</v>
          </cell>
        </row>
        <row r="139">
          <cell r="M139">
            <v>0</v>
          </cell>
        </row>
        <row r="143">
          <cell r="M143">
            <v>34159511</v>
          </cell>
        </row>
      </sheetData>
      <sheetData sheetId="2">
        <row r="11">
          <cell r="M11">
            <v>296365.59999999998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6">
          <cell r="M16">
            <v>59556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1">
          <cell r="M21">
            <v>332560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6">
          <cell r="M26">
            <v>1733886.6</v>
          </cell>
        </row>
        <row r="27">
          <cell r="M27">
            <v>192974</v>
          </cell>
        </row>
        <row r="28">
          <cell r="M28">
            <v>0</v>
          </cell>
        </row>
        <row r="29">
          <cell r="M29">
            <v>0</v>
          </cell>
        </row>
        <row r="31">
          <cell r="M31">
            <v>29094.400000000001</v>
          </cell>
        </row>
        <row r="32">
          <cell r="M32">
            <v>20000</v>
          </cell>
        </row>
        <row r="33">
          <cell r="M33">
            <v>0</v>
          </cell>
        </row>
        <row r="34">
          <cell r="M34">
            <v>0</v>
          </cell>
        </row>
        <row r="36">
          <cell r="M36">
            <v>164246.6</v>
          </cell>
        </row>
        <row r="37">
          <cell r="M37">
            <v>243162</v>
          </cell>
        </row>
        <row r="38">
          <cell r="M38">
            <v>0</v>
          </cell>
        </row>
        <row r="39">
          <cell r="M39">
            <v>0</v>
          </cell>
        </row>
        <row r="41">
          <cell r="M41">
            <v>261329.4</v>
          </cell>
        </row>
        <row r="42">
          <cell r="M42">
            <v>50000</v>
          </cell>
        </row>
        <row r="43">
          <cell r="M43">
            <v>0</v>
          </cell>
        </row>
        <row r="44">
          <cell r="M44">
            <v>0</v>
          </cell>
        </row>
        <row r="46">
          <cell r="M46">
            <v>2386785</v>
          </cell>
        </row>
        <row r="47">
          <cell r="M47">
            <v>1572835</v>
          </cell>
        </row>
        <row r="48">
          <cell r="M48">
            <v>0</v>
          </cell>
        </row>
        <row r="49">
          <cell r="M49">
            <v>0</v>
          </cell>
        </row>
        <row r="51">
          <cell r="M51">
            <v>640228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6">
          <cell r="M56">
            <v>203739.4</v>
          </cell>
        </row>
        <row r="57">
          <cell r="M57">
            <v>150000</v>
          </cell>
        </row>
        <row r="58">
          <cell r="M58">
            <v>0</v>
          </cell>
        </row>
        <row r="59">
          <cell r="M59">
            <v>0</v>
          </cell>
        </row>
        <row r="61">
          <cell r="M61">
            <v>73625.600000000006</v>
          </cell>
        </row>
        <row r="62">
          <cell r="M62">
            <v>15000</v>
          </cell>
        </row>
        <row r="63">
          <cell r="M63">
            <v>0</v>
          </cell>
        </row>
        <row r="64">
          <cell r="M64">
            <v>0</v>
          </cell>
        </row>
        <row r="66">
          <cell r="M66">
            <v>113122</v>
          </cell>
        </row>
        <row r="67">
          <cell r="M67">
            <v>224169</v>
          </cell>
        </row>
        <row r="68">
          <cell r="M68">
            <v>0</v>
          </cell>
        </row>
        <row r="69">
          <cell r="M69">
            <v>0</v>
          </cell>
        </row>
        <row r="71">
          <cell r="M71">
            <v>93781.6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6">
          <cell r="M76">
            <v>4356005.4000000004</v>
          </cell>
        </row>
        <row r="77">
          <cell r="M77">
            <v>313939</v>
          </cell>
        </row>
        <row r="78">
          <cell r="M78">
            <v>0</v>
          </cell>
        </row>
        <row r="79">
          <cell r="M79">
            <v>0</v>
          </cell>
        </row>
        <row r="81">
          <cell r="M81">
            <v>153250.4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6">
          <cell r="M86">
            <v>236605.6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1">
          <cell r="M91">
            <v>516529.6</v>
          </cell>
        </row>
        <row r="92">
          <cell r="M92">
            <v>130000</v>
          </cell>
        </row>
        <row r="93">
          <cell r="M93">
            <v>0</v>
          </cell>
        </row>
        <row r="94">
          <cell r="M94">
            <v>0</v>
          </cell>
        </row>
        <row r="96">
          <cell r="M96">
            <v>3873723</v>
          </cell>
        </row>
        <row r="97">
          <cell r="M97">
            <v>30000</v>
          </cell>
        </row>
        <row r="98">
          <cell r="M98">
            <v>0</v>
          </cell>
        </row>
        <row r="99">
          <cell r="M99">
            <v>0</v>
          </cell>
        </row>
        <row r="101">
          <cell r="M101">
            <v>272378</v>
          </cell>
        </row>
        <row r="102">
          <cell r="M102">
            <v>450000</v>
          </cell>
        </row>
        <row r="103">
          <cell r="M103">
            <v>0</v>
          </cell>
        </row>
        <row r="104">
          <cell r="M104">
            <v>0</v>
          </cell>
        </row>
        <row r="106">
          <cell r="M106">
            <v>415000</v>
          </cell>
        </row>
        <row r="107">
          <cell r="M107">
            <v>0</v>
          </cell>
        </row>
        <row r="111">
          <cell r="M111">
            <v>874725.6</v>
          </cell>
        </row>
        <row r="112">
          <cell r="M112">
            <v>400000</v>
          </cell>
        </row>
        <row r="113">
          <cell r="M113">
            <v>0</v>
          </cell>
        </row>
        <row r="114">
          <cell r="M114">
            <v>0</v>
          </cell>
        </row>
        <row r="116">
          <cell r="M116">
            <v>311322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1">
          <cell r="M121">
            <v>1647853.6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6">
          <cell r="M126">
            <v>841907.8</v>
          </cell>
        </row>
        <row r="127">
          <cell r="M127">
            <v>100000</v>
          </cell>
        </row>
        <row r="128">
          <cell r="M128">
            <v>0</v>
          </cell>
        </row>
        <row r="129">
          <cell r="M129">
            <v>0</v>
          </cell>
        </row>
        <row r="131">
          <cell r="M131">
            <v>8766633.5999999996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6">
          <cell r="M136">
            <v>3163419.2</v>
          </cell>
        </row>
        <row r="137">
          <cell r="M137">
            <v>63000</v>
          </cell>
        </row>
        <row r="138">
          <cell r="M138">
            <v>0</v>
          </cell>
        </row>
        <row r="139">
          <cell r="M139">
            <v>0</v>
          </cell>
        </row>
        <row r="142">
          <cell r="M142">
            <v>35772753</v>
          </cell>
        </row>
      </sheetData>
      <sheetData sheetId="3"/>
      <sheetData sheetId="4">
        <row r="9">
          <cell r="D9">
            <v>256365.6</v>
          </cell>
        </row>
        <row r="16">
          <cell r="D16">
            <v>30000</v>
          </cell>
        </row>
      </sheetData>
      <sheetData sheetId="5">
        <row r="9">
          <cell r="D9">
            <v>41556</v>
          </cell>
        </row>
        <row r="16">
          <cell r="D16">
            <v>18000</v>
          </cell>
        </row>
      </sheetData>
      <sheetData sheetId="6">
        <row r="9">
          <cell r="D9">
            <v>454517.99999999994</v>
          </cell>
          <cell r="E9">
            <v>0</v>
          </cell>
        </row>
        <row r="16">
          <cell r="D16">
            <v>344267</v>
          </cell>
          <cell r="E16">
            <v>159015</v>
          </cell>
        </row>
        <row r="104">
          <cell r="D104">
            <v>350400</v>
          </cell>
          <cell r="E104">
            <v>0</v>
          </cell>
        </row>
        <row r="111">
          <cell r="D111">
            <v>0</v>
          </cell>
          <cell r="E111">
            <v>180000</v>
          </cell>
        </row>
        <row r="124">
          <cell r="D124">
            <v>100000</v>
          </cell>
          <cell r="E124">
            <v>0</v>
          </cell>
        </row>
      </sheetData>
      <sheetData sheetId="7">
        <row r="9">
          <cell r="D9">
            <v>21594.400000000001</v>
          </cell>
          <cell r="E9">
            <v>0</v>
          </cell>
        </row>
        <row r="16">
          <cell r="D16">
            <v>6500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20000</v>
          </cell>
        </row>
        <row r="124">
          <cell r="D124">
            <v>0</v>
          </cell>
          <cell r="E124">
            <v>0</v>
          </cell>
        </row>
      </sheetData>
      <sheetData sheetId="8">
        <row r="9">
          <cell r="D9">
            <v>80789.600000000006</v>
          </cell>
          <cell r="E9">
            <v>0</v>
          </cell>
        </row>
        <row r="16">
          <cell r="D16">
            <v>50000</v>
          </cell>
          <cell r="E16">
            <v>0</v>
          </cell>
        </row>
        <row r="111">
          <cell r="D111">
            <v>0</v>
          </cell>
          <cell r="E111">
            <v>286321</v>
          </cell>
        </row>
        <row r="124">
          <cell r="D124">
            <v>44000</v>
          </cell>
          <cell r="E124">
            <v>0</v>
          </cell>
        </row>
      </sheetData>
      <sheetData sheetId="9">
        <row r="9">
          <cell r="D9">
            <v>208065.6</v>
          </cell>
          <cell r="E9">
            <v>0</v>
          </cell>
        </row>
        <row r="16">
          <cell r="D16">
            <v>90000</v>
          </cell>
          <cell r="E16">
            <v>0</v>
          </cell>
        </row>
        <row r="124">
          <cell r="D124">
            <v>0</v>
          </cell>
          <cell r="E124">
            <v>0</v>
          </cell>
        </row>
      </sheetData>
      <sheetData sheetId="10">
        <row r="9">
          <cell r="D9">
            <v>319560</v>
          </cell>
        </row>
        <row r="16">
          <cell r="D16">
            <v>12000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11">
        <row r="9">
          <cell r="D9">
            <v>234572</v>
          </cell>
          <cell r="E9">
            <v>0</v>
          </cell>
        </row>
        <row r="16">
          <cell r="D16">
            <v>30000</v>
          </cell>
          <cell r="E16">
            <v>500000</v>
          </cell>
        </row>
        <row r="124">
          <cell r="D124">
            <v>202287</v>
          </cell>
          <cell r="E124">
            <v>56102</v>
          </cell>
        </row>
      </sheetData>
      <sheetData sheetId="12">
        <row r="9">
          <cell r="D9">
            <v>339728</v>
          </cell>
          <cell r="E9">
            <v>0</v>
          </cell>
        </row>
        <row r="16">
          <cell r="D16">
            <v>80000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24">
          <cell r="D124">
            <v>320000</v>
          </cell>
          <cell r="E124">
            <v>0</v>
          </cell>
        </row>
      </sheetData>
      <sheetData sheetId="13">
        <row r="9">
          <cell r="D9">
            <v>43158.400000000001</v>
          </cell>
          <cell r="E9">
            <v>0</v>
          </cell>
        </row>
        <row r="16">
          <cell r="D16">
            <v>210623</v>
          </cell>
          <cell r="E16">
            <v>136175</v>
          </cell>
        </row>
        <row r="111">
          <cell r="E111">
            <v>0</v>
          </cell>
          <cell r="G111">
            <v>0</v>
          </cell>
        </row>
        <row r="124">
          <cell r="D124">
            <v>0</v>
          </cell>
          <cell r="E124">
            <v>0</v>
          </cell>
        </row>
      </sheetData>
      <sheetData sheetId="14">
        <row r="9">
          <cell r="D9">
            <v>57025.599999999999</v>
          </cell>
          <cell r="E9">
            <v>0</v>
          </cell>
        </row>
        <row r="16">
          <cell r="D16">
            <v>15000</v>
          </cell>
          <cell r="E16">
            <v>0</v>
          </cell>
        </row>
        <row r="111">
          <cell r="D111">
            <v>0</v>
          </cell>
          <cell r="E111">
            <v>15000</v>
          </cell>
        </row>
      </sheetData>
      <sheetData sheetId="15">
        <row r="9">
          <cell r="D9">
            <v>88128</v>
          </cell>
          <cell r="E9">
            <v>0</v>
          </cell>
        </row>
        <row r="16">
          <cell r="D16">
            <v>20000</v>
          </cell>
          <cell r="E16">
            <v>0</v>
          </cell>
        </row>
        <row r="111">
          <cell r="D111">
            <v>0</v>
          </cell>
          <cell r="E111">
            <v>120000</v>
          </cell>
        </row>
        <row r="124">
          <cell r="D124">
            <v>0</v>
          </cell>
          <cell r="E124">
            <v>0</v>
          </cell>
        </row>
      </sheetData>
      <sheetData sheetId="16">
        <row r="9">
          <cell r="D9">
            <v>63781.599999999999</v>
          </cell>
          <cell r="E9">
            <v>0</v>
          </cell>
        </row>
        <row r="16">
          <cell r="D16">
            <v>20000</v>
          </cell>
          <cell r="E16">
            <v>0</v>
          </cell>
        </row>
        <row r="111">
          <cell r="D111">
            <v>0</v>
          </cell>
          <cell r="E111">
            <v>20000</v>
          </cell>
        </row>
        <row r="124">
          <cell r="D124">
            <v>0</v>
          </cell>
          <cell r="E124">
            <v>0</v>
          </cell>
        </row>
      </sheetData>
      <sheetData sheetId="17">
        <row r="9">
          <cell r="D9">
            <v>96158.399999999994</v>
          </cell>
          <cell r="E9">
            <v>0</v>
          </cell>
        </row>
        <row r="16">
          <cell r="D16">
            <v>512965</v>
          </cell>
          <cell r="E16">
            <v>286733</v>
          </cell>
        </row>
        <row r="104">
          <cell r="D104">
            <v>0</v>
          </cell>
          <cell r="E104">
            <v>0</v>
          </cell>
        </row>
        <row r="124">
          <cell r="D124">
            <v>3263521</v>
          </cell>
          <cell r="E124">
            <v>1178670</v>
          </cell>
        </row>
      </sheetData>
      <sheetData sheetId="18">
        <row r="9">
          <cell r="D9">
            <v>133250.4</v>
          </cell>
          <cell r="E9">
            <v>0</v>
          </cell>
        </row>
        <row r="16">
          <cell r="D16">
            <v>15000</v>
          </cell>
          <cell r="E16">
            <v>0</v>
          </cell>
        </row>
        <row r="124">
          <cell r="D124">
            <v>0</v>
          </cell>
          <cell r="E124">
            <v>0</v>
          </cell>
        </row>
      </sheetData>
      <sheetData sheetId="19">
        <row r="9">
          <cell r="D9">
            <v>151605.6</v>
          </cell>
          <cell r="E9">
            <v>0</v>
          </cell>
        </row>
        <row r="16">
          <cell r="D16">
            <v>100000</v>
          </cell>
          <cell r="E16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0">
        <row r="9">
          <cell r="D9">
            <v>44529.599999999999</v>
          </cell>
          <cell r="E9">
            <v>0</v>
          </cell>
        </row>
        <row r="16">
          <cell r="D16">
            <v>100000</v>
          </cell>
          <cell r="E16">
            <v>0</v>
          </cell>
        </row>
        <row r="111">
          <cell r="D111">
            <v>0</v>
          </cell>
          <cell r="E111">
            <v>80000</v>
          </cell>
        </row>
        <row r="124">
          <cell r="D124">
            <v>460000</v>
          </cell>
          <cell r="E124">
            <v>0</v>
          </cell>
        </row>
      </sheetData>
      <sheetData sheetId="21">
        <row r="9">
          <cell r="D9">
            <v>2782054</v>
          </cell>
          <cell r="E9">
            <v>0</v>
          </cell>
        </row>
        <row r="16">
          <cell r="D16">
            <v>787702</v>
          </cell>
          <cell r="E16">
            <v>0</v>
          </cell>
        </row>
        <row r="104">
          <cell r="D104">
            <v>81600</v>
          </cell>
          <cell r="E104">
            <v>0</v>
          </cell>
        </row>
        <row r="124">
          <cell r="D124">
            <v>0</v>
          </cell>
          <cell r="E124">
            <v>0</v>
          </cell>
        </row>
      </sheetData>
      <sheetData sheetId="22">
        <row r="9">
          <cell r="D9">
            <v>232378</v>
          </cell>
          <cell r="E9">
            <v>0</v>
          </cell>
        </row>
        <row r="16">
          <cell r="D16">
            <v>30000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224825</v>
          </cell>
        </row>
        <row r="124">
          <cell r="D124">
            <v>0</v>
          </cell>
          <cell r="E124">
            <v>0</v>
          </cell>
        </row>
      </sheetData>
      <sheetData sheetId="23">
        <row r="9">
          <cell r="F9">
            <v>52500</v>
          </cell>
        </row>
        <row r="16">
          <cell r="F16">
            <v>45000</v>
          </cell>
        </row>
        <row r="104">
          <cell r="F104">
            <v>5000</v>
          </cell>
        </row>
        <row r="124">
          <cell r="F124">
            <v>280000</v>
          </cell>
        </row>
      </sheetData>
      <sheetData sheetId="24">
        <row r="9">
          <cell r="D9">
            <v>394225.6</v>
          </cell>
          <cell r="E9">
            <v>0</v>
          </cell>
        </row>
        <row r="16">
          <cell r="D16">
            <v>100000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204159</v>
          </cell>
        </row>
        <row r="124">
          <cell r="D124">
            <v>500000</v>
          </cell>
          <cell r="E124">
            <v>0</v>
          </cell>
        </row>
      </sheetData>
      <sheetData sheetId="25">
        <row r="9">
          <cell r="D9">
            <v>240863</v>
          </cell>
          <cell r="E9">
            <v>0</v>
          </cell>
        </row>
        <row r="16">
          <cell r="D16">
            <v>0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11">
          <cell r="D111">
            <v>38845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6">
        <row r="9">
          <cell r="D9">
            <v>96353.600000000006</v>
          </cell>
          <cell r="E9">
            <v>0</v>
          </cell>
        </row>
        <row r="16">
          <cell r="D16">
            <v>100000</v>
          </cell>
          <cell r="E16">
            <v>0</v>
          </cell>
        </row>
        <row r="104">
          <cell r="D104">
            <v>163000</v>
          </cell>
          <cell r="E104">
            <v>0</v>
          </cell>
        </row>
        <row r="111">
          <cell r="D111">
            <v>0</v>
          </cell>
          <cell r="E111">
            <v>20000</v>
          </cell>
        </row>
        <row r="124">
          <cell r="D124">
            <v>1215000</v>
          </cell>
          <cell r="E124">
            <v>0</v>
          </cell>
        </row>
      </sheetData>
      <sheetData sheetId="27">
        <row r="9">
          <cell r="D9">
            <v>481834.06000000006</v>
          </cell>
          <cell r="E9">
            <v>0</v>
          </cell>
        </row>
        <row r="16">
          <cell r="D16">
            <v>101020</v>
          </cell>
          <cell r="E16">
            <v>150000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8">
        <row r="9">
          <cell r="D9">
            <v>8177228.8599999994</v>
          </cell>
          <cell r="E9">
            <v>0</v>
          </cell>
        </row>
        <row r="16">
          <cell r="D16">
            <v>600000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9">
        <row r="9">
          <cell r="D9">
            <v>2839890.08</v>
          </cell>
          <cell r="E9">
            <v>43000</v>
          </cell>
        </row>
        <row r="16">
          <cell r="D16">
            <v>250000</v>
          </cell>
          <cell r="E16">
            <v>20000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95312</v>
          </cell>
          <cell r="E124">
            <v>0</v>
          </cell>
        </row>
      </sheetData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abSelected="1" workbookViewId="0"/>
  </sheetViews>
  <sheetFormatPr defaultRowHeight="15" x14ac:dyDescent="0.25"/>
  <cols>
    <col min="2" max="2" width="6.5703125" bestFit="1" customWidth="1"/>
    <col min="3" max="3" width="32.5703125" bestFit="1" customWidth="1"/>
    <col min="4" max="4" width="23.140625" bestFit="1" customWidth="1"/>
    <col min="5" max="5" width="9.28515625" customWidth="1"/>
    <col min="6" max="6" width="5.42578125" bestFit="1" customWidth="1"/>
    <col min="7" max="7" width="14.28515625" bestFit="1" customWidth="1"/>
    <col min="8" max="8" width="13.28515625" bestFit="1" customWidth="1"/>
    <col min="9" max="9" width="11.5703125" bestFit="1" customWidth="1"/>
    <col min="10" max="11" width="13.28515625" bestFit="1" customWidth="1"/>
    <col min="13" max="15" width="14.28515625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78.75" x14ac:dyDescent="0.25">
      <c r="A2" s="2" t="s">
        <v>1</v>
      </c>
      <c r="B2" s="2" t="s">
        <v>2</v>
      </c>
      <c r="C2" s="3" t="s">
        <v>3</v>
      </c>
      <c r="D2" s="3" t="s">
        <v>4</v>
      </c>
      <c r="E2" s="3"/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/>
      <c r="M2" s="2" t="s">
        <v>11</v>
      </c>
      <c r="N2" s="4" t="s">
        <v>12</v>
      </c>
      <c r="O2" s="4" t="s">
        <v>13</v>
      </c>
    </row>
    <row r="3" spans="1:15" x14ac:dyDescent="0.25">
      <c r="A3" s="5" t="s">
        <v>14</v>
      </c>
      <c r="B3" s="5" t="s">
        <v>15</v>
      </c>
      <c r="C3" s="6" t="s">
        <v>16</v>
      </c>
      <c r="D3" s="5" t="s">
        <v>17</v>
      </c>
      <c r="E3" s="5"/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/>
      <c r="M3" s="7" t="s">
        <v>24</v>
      </c>
      <c r="N3" s="8" t="s">
        <v>24</v>
      </c>
      <c r="O3" s="8" t="s">
        <v>25</v>
      </c>
    </row>
    <row r="4" spans="1:15" x14ac:dyDescent="0.25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spans="1:15" x14ac:dyDescent="0.25">
      <c r="A5" s="13">
        <v>642</v>
      </c>
      <c r="B5" s="9"/>
      <c r="C5" s="14" t="s">
        <v>26</v>
      </c>
      <c r="D5" s="15" t="s">
        <v>27</v>
      </c>
      <c r="E5" s="16"/>
      <c r="F5" s="17">
        <f>F10+F15+F20+F25+F30+F35+F40+F45+F50+F55+F60+F65+F70+F75+F80+F85+F90+F95+F100+F105+F110+F115+F120+F125+F130+F135</f>
        <v>1965</v>
      </c>
      <c r="G5" s="18">
        <f>SUM(G6:G9)</f>
        <v>17974714</v>
      </c>
      <c r="H5" s="19">
        <f t="shared" ref="H5:J5" si="0">SUM(H6:H9)</f>
        <v>4920000</v>
      </c>
      <c r="I5" s="20">
        <f t="shared" si="0"/>
        <v>600000</v>
      </c>
      <c r="J5" s="21">
        <f t="shared" si="0"/>
        <v>1209150</v>
      </c>
      <c r="K5" s="22">
        <f>SUM(K6:K9)</f>
        <v>7714892</v>
      </c>
      <c r="L5" s="23"/>
      <c r="M5" s="24">
        <f>SUM(M6:M9)</f>
        <v>32418756</v>
      </c>
      <c r="N5" s="24">
        <f>SUM(N6:N9)</f>
        <v>34159511</v>
      </c>
      <c r="O5" s="24">
        <f>SUM(O6:O9)</f>
        <v>35772753</v>
      </c>
    </row>
    <row r="6" spans="1:15" x14ac:dyDescent="0.25">
      <c r="A6" s="9"/>
      <c r="B6" s="9"/>
      <c r="C6" s="25"/>
      <c r="D6" s="26" t="s">
        <v>28</v>
      </c>
      <c r="E6" s="16"/>
      <c r="F6" s="27"/>
      <c r="G6" s="28">
        <f>G11+G16+G21+G26+G31+G36+G41+G46+G51+G56+G61+G66+G71+G76+G81+G86+G91+G96+G101+G106+G111+G116+G121+G126+G131+G136</f>
        <v>17931714</v>
      </c>
      <c r="H6" s="29">
        <f>H11+H16+H21+H26+H31+H36+H41+H46+H51+H56+H61+H66+H71+H76+H81+H86+H91+H96+H101+H106+H111+H116+H121+H126+H131+H136</f>
        <v>3668077</v>
      </c>
      <c r="I6" s="30">
        <f>I11+I16+I21+I26+I31+I36+I41+I46+I51+I56+I61+I66+I71+I76+I81+I86+I91+I96+I101+I106+I111+I116+I121+I126+I131+I136</f>
        <v>600000</v>
      </c>
      <c r="J6" s="31">
        <f>J11+J16+J21+J26+J31+J36+J41+J46+J51+J56+J61+J66+J71+J76+J81+J86+J91+J96+J101+J106+J111+J116+J121+J126+J131+J136</f>
        <v>38845</v>
      </c>
      <c r="K6" s="32">
        <f>K11+K16+K21+K26+K31+K36+K41+K46+K51+K56+K61+K66+K71+K76+K81+K86+K91+K96+K101+K106+K111+K116+K121+K126+K131+K136</f>
        <v>6480120</v>
      </c>
      <c r="L6" s="23"/>
      <c r="M6" s="33">
        <f>M11+M16+M21+M26+M31+M36+M41+M46+M51+M56+M61+M66+M71+M76+M81+M86+M91+M96+M101+M106+M111+M116+M121+M126+M131+M136</f>
        <v>28718756</v>
      </c>
      <c r="N6" s="33">
        <f>N11+N16+N21+N26+N31+N36+N41+N46+N51+N56+N61+N66+N71+N76+N81+N86+N91+N96+N101+N106+N111+N116+N121+N126+N131+N136</f>
        <v>30216653.000000004</v>
      </c>
      <c r="O6" s="33">
        <f>O11+O16+O21+O26+O31+O36+O41+O46+O51+O56+O61+O66+O71+O76+O81+O86+O91+O96+O101+O106+O111+O116+O121+O126+O131+O136</f>
        <v>31817674.000000004</v>
      </c>
    </row>
    <row r="7" spans="1:15" x14ac:dyDescent="0.25">
      <c r="A7" s="9"/>
      <c r="B7" s="9"/>
      <c r="C7" s="25"/>
      <c r="D7" s="26" t="s">
        <v>29</v>
      </c>
      <c r="E7" s="34"/>
      <c r="F7" s="27"/>
      <c r="G7" s="28">
        <f>G12+G17+G22+G27+G32+G37+G42+G52+G57+G62+G67+G72+G77+G82+G87+G92+G97+G102+G112+G117+G122+G127+G132+G137</f>
        <v>43000</v>
      </c>
      <c r="H7" s="29">
        <f>H12+H17+H22+H27+H32+H37+H42+H47+H52+H57+H62+H67+H72+H77+H82+H87+H92+H97+H102+H112+H117+H122+H127+H132+H137</f>
        <v>1251923</v>
      </c>
      <c r="I7" s="30">
        <f t="shared" ref="I7:K9" si="1">I12+I17+I22+I27+I32+I37+I42+I52+I57+I62+I67+I72+I77+I82+I87+I92+I97+I102+I112+I117+I122+I127+I132+I137</f>
        <v>0</v>
      </c>
      <c r="J7" s="31">
        <f t="shared" si="1"/>
        <v>1170305</v>
      </c>
      <c r="K7" s="32">
        <f>K12+K17+K22+K27+K32+K37+K42+K47+K52+K57+K62+K67+K72+K77+K82+K87+K92+K97+K102+K112+K117+K122+K127+K132+K137</f>
        <v>1234772</v>
      </c>
      <c r="L7" s="35"/>
      <c r="M7" s="33">
        <f>M12+M17+M22+M27+M32+M37+M42+M47+M52+M57+M62+M67+M72+M77+M82+M87+M92+M97+M102+M112+M117+M122+M127+M132+M137</f>
        <v>3700000</v>
      </c>
      <c r="N7" s="33">
        <f>N12+N17+N22+N27+N32+N37+N42+N47+N52+N57+N62+N67+N72+N77+N82+N87+N92+N97+N102+N112+N117+N122+N127+N132+N137</f>
        <v>3942858</v>
      </c>
      <c r="O7" s="33">
        <f>O12+O17+O22+O27+O32+O37+O42+O47+O52+O57+O62+O67+O72+O77+O82+O87+O92+O97+O102+O112+O117+O122+O127+O132+O137</f>
        <v>3955079</v>
      </c>
    </row>
    <row r="8" spans="1:15" x14ac:dyDescent="0.25">
      <c r="A8" s="9"/>
      <c r="B8" s="9"/>
      <c r="C8" s="25"/>
      <c r="D8" s="26" t="s">
        <v>30</v>
      </c>
      <c r="E8" s="34"/>
      <c r="F8" s="27"/>
      <c r="G8" s="28">
        <f>G13+G18+G23+G28+G33+G38+G43+G53+G58+G63+G68+G73+G78+G83+G88+G93+G98+G103+G113+G118+G123+G128+G133+G138</f>
        <v>0</v>
      </c>
      <c r="H8" s="29">
        <f>H13+H18+H23+H28+H33+H38+H43+H53+H58+H63+H68+H73+H78+H83+H88+H93+H98+H103+H113+H118+H123+H128+H133+H138</f>
        <v>0</v>
      </c>
      <c r="I8" s="30">
        <f t="shared" si="1"/>
        <v>0</v>
      </c>
      <c r="J8" s="31">
        <f t="shared" si="1"/>
        <v>0</v>
      </c>
      <c r="K8" s="32">
        <f t="shared" si="1"/>
        <v>0</v>
      </c>
      <c r="L8" s="35"/>
      <c r="M8" s="33">
        <f t="shared" ref="M8:O9" si="2">M13+M18+M23+M28+M33+M38+M43+M53+M58+M63+M68+M73+M78+M83+M88+M93+M98+M103+M113+M118+M123+M128+M133+M138</f>
        <v>0</v>
      </c>
      <c r="N8" s="33">
        <f t="shared" si="2"/>
        <v>0</v>
      </c>
      <c r="O8" s="33">
        <f t="shared" si="2"/>
        <v>0</v>
      </c>
    </row>
    <row r="9" spans="1:15" x14ac:dyDescent="0.25">
      <c r="A9" s="9"/>
      <c r="B9" s="9"/>
      <c r="C9" s="25"/>
      <c r="D9" s="26" t="s">
        <v>31</v>
      </c>
      <c r="E9" s="36"/>
      <c r="F9" s="27"/>
      <c r="G9" s="28">
        <f>G14+G19+G24+G29+G34+G39+G44+G54+G59+G64+G69+G74+G79+G84+G89+G94+G99+G104+G114+G119+G124+G129+G134+G139</f>
        <v>0</v>
      </c>
      <c r="H9" s="29">
        <f>H14+H19+H24+H29+H34+H39+H44+H54+H59+H64+H69+H74+H79+H84+H89+H94+H99+H104+H114+H119+H124+H129+H134+H139</f>
        <v>0</v>
      </c>
      <c r="I9" s="30">
        <f t="shared" si="1"/>
        <v>0</v>
      </c>
      <c r="J9" s="31">
        <f t="shared" si="1"/>
        <v>0</v>
      </c>
      <c r="K9" s="32">
        <f t="shared" si="1"/>
        <v>0</v>
      </c>
      <c r="L9" s="35"/>
      <c r="M9" s="33">
        <f t="shared" si="2"/>
        <v>0</v>
      </c>
      <c r="N9" s="33">
        <f t="shared" si="2"/>
        <v>0</v>
      </c>
      <c r="O9" s="33">
        <f t="shared" si="2"/>
        <v>0</v>
      </c>
    </row>
    <row r="10" spans="1:15" ht="45" x14ac:dyDescent="0.25">
      <c r="A10" s="9">
        <v>16022</v>
      </c>
      <c r="B10" s="37" t="s">
        <v>32</v>
      </c>
      <c r="C10" s="38" t="s">
        <v>33</v>
      </c>
      <c r="D10" s="15" t="s">
        <v>27</v>
      </c>
      <c r="E10" s="39"/>
      <c r="F10" s="40">
        <v>24</v>
      </c>
      <c r="G10" s="18">
        <f t="shared" ref="G10:K10" si="3">SUM(G11:G14)</f>
        <v>256365.6</v>
      </c>
      <c r="H10" s="19">
        <f t="shared" si="3"/>
        <v>30000</v>
      </c>
      <c r="I10" s="20">
        <f t="shared" si="3"/>
        <v>0</v>
      </c>
      <c r="J10" s="21">
        <f t="shared" si="3"/>
        <v>0</v>
      </c>
      <c r="K10" s="22">
        <f t="shared" si="3"/>
        <v>0</v>
      </c>
      <c r="L10" s="41"/>
      <c r="M10" s="24">
        <f>SUM(M11:M14)</f>
        <v>286365.59999999998</v>
      </c>
      <c r="N10" s="24">
        <f>SUM(N11:N14)</f>
        <v>286365.59999999998</v>
      </c>
      <c r="O10" s="42">
        <f>SUM(O11:O14)</f>
        <v>296365.59999999998</v>
      </c>
    </row>
    <row r="11" spans="1:15" x14ac:dyDescent="0.25">
      <c r="A11" s="9"/>
      <c r="B11" s="13"/>
      <c r="C11" s="43"/>
      <c r="D11" s="26" t="s">
        <v>28</v>
      </c>
      <c r="E11" s="44"/>
      <c r="F11" s="17"/>
      <c r="G11" s="18">
        <f>'[1]Zyra e Kryetarit'!D9</f>
        <v>256365.6</v>
      </c>
      <c r="H11" s="45">
        <f>'[1]Zyra e Kryetarit'!D16</f>
        <v>30000</v>
      </c>
      <c r="I11" s="20"/>
      <c r="J11" s="21"/>
      <c r="K11" s="22"/>
      <c r="L11" s="41"/>
      <c r="M11" s="46">
        <f>SUM(G11:K11)</f>
        <v>286365.59999999998</v>
      </c>
      <c r="N11" s="47">
        <f>'[1]Tabela 4.1 (2027)'!M11</f>
        <v>286365.59999999998</v>
      </c>
      <c r="O11" s="42">
        <f>'[1]Tabela 4.1 (2028)'!M11</f>
        <v>296365.59999999998</v>
      </c>
    </row>
    <row r="12" spans="1:15" x14ac:dyDescent="0.25">
      <c r="A12" s="9"/>
      <c r="B12" s="13"/>
      <c r="C12" s="43"/>
      <c r="D12" s="26" t="s">
        <v>29</v>
      </c>
      <c r="E12" s="44"/>
      <c r="F12" s="17"/>
      <c r="G12" s="18"/>
      <c r="H12" s="45"/>
      <c r="I12" s="20"/>
      <c r="J12" s="21"/>
      <c r="K12" s="22"/>
      <c r="L12" s="41"/>
      <c r="M12" s="46">
        <f t="shared" ref="M12:M14" si="4">SUM(G12:K12)</f>
        <v>0</v>
      </c>
      <c r="N12" s="47">
        <f>'[1]Tabela 4.1 (2027)'!M12</f>
        <v>0</v>
      </c>
      <c r="O12" s="42">
        <f>'[1]Tabela 4.1 (2028)'!M12</f>
        <v>0</v>
      </c>
    </row>
    <row r="13" spans="1:15" x14ac:dyDescent="0.25">
      <c r="A13" s="9"/>
      <c r="B13" s="13"/>
      <c r="C13" s="43"/>
      <c r="D13" s="26" t="s">
        <v>30</v>
      </c>
      <c r="E13" s="48"/>
      <c r="F13" s="17"/>
      <c r="G13" s="18"/>
      <c r="H13" s="45"/>
      <c r="I13" s="20"/>
      <c r="J13" s="21"/>
      <c r="K13" s="22"/>
      <c r="L13" s="41"/>
      <c r="M13" s="46">
        <f t="shared" si="4"/>
        <v>0</v>
      </c>
      <c r="N13" s="47">
        <f>'[1]Tabela 4.1 (2027)'!M13</f>
        <v>0</v>
      </c>
      <c r="O13" s="42">
        <f>'[1]Tabela 4.1 (2028)'!M13</f>
        <v>0</v>
      </c>
    </row>
    <row r="14" spans="1:15" x14ac:dyDescent="0.25">
      <c r="A14" s="9"/>
      <c r="B14" s="13"/>
      <c r="C14" s="43"/>
      <c r="D14" s="26" t="s">
        <v>31</v>
      </c>
      <c r="E14" s="48"/>
      <c r="F14" s="17"/>
      <c r="G14" s="18"/>
      <c r="H14" s="45"/>
      <c r="I14" s="20"/>
      <c r="J14" s="21"/>
      <c r="K14" s="22"/>
      <c r="L14" s="41"/>
      <c r="M14" s="46">
        <f t="shared" si="4"/>
        <v>0</v>
      </c>
      <c r="N14" s="47">
        <f>'[1]Tabela 4.1 (2027)'!M14</f>
        <v>0</v>
      </c>
      <c r="O14" s="42">
        <f>'[1]Tabela 4.1 (2028)'!M14</f>
        <v>0</v>
      </c>
    </row>
    <row r="15" spans="1:15" x14ac:dyDescent="0.25">
      <c r="A15" s="9">
        <v>16102</v>
      </c>
      <c r="B15" s="37" t="s">
        <v>34</v>
      </c>
      <c r="C15" s="38" t="s">
        <v>35</v>
      </c>
      <c r="D15" s="15" t="s">
        <v>27</v>
      </c>
      <c r="E15" s="49"/>
      <c r="F15" s="40">
        <v>3</v>
      </c>
      <c r="G15" s="18">
        <f t="shared" ref="G15:K15" si="5">SUM(G16:G19)</f>
        <v>41556</v>
      </c>
      <c r="H15" s="19">
        <f t="shared" si="5"/>
        <v>18000</v>
      </c>
      <c r="I15" s="20">
        <f t="shared" si="5"/>
        <v>0</v>
      </c>
      <c r="J15" s="21">
        <f>SUM(J16:J19)</f>
        <v>0</v>
      </c>
      <c r="K15" s="22">
        <f t="shared" si="5"/>
        <v>0</v>
      </c>
      <c r="L15" s="41"/>
      <c r="M15" s="24">
        <f>SUM(M16:M19)</f>
        <v>59556</v>
      </c>
      <c r="N15" s="24">
        <f>SUM(N16:N19)</f>
        <v>59556</v>
      </c>
      <c r="O15" s="24">
        <f>SUM(O16:O19)</f>
        <v>59556</v>
      </c>
    </row>
    <row r="16" spans="1:15" x14ac:dyDescent="0.25">
      <c r="A16" s="9"/>
      <c r="B16" s="13"/>
      <c r="C16" s="43"/>
      <c r="D16" s="26" t="s">
        <v>28</v>
      </c>
      <c r="E16" s="50"/>
      <c r="F16" s="17"/>
      <c r="G16" s="18">
        <f>'[1]Auditorët e Brendshëm'!D9</f>
        <v>41556</v>
      </c>
      <c r="H16" s="19">
        <f>'[1]Auditorët e Brendshëm'!D16</f>
        <v>18000</v>
      </c>
      <c r="I16" s="20"/>
      <c r="J16" s="21"/>
      <c r="K16" s="22"/>
      <c r="L16" s="41"/>
      <c r="M16" s="46">
        <f>SUM(G16:K16)</f>
        <v>59556</v>
      </c>
      <c r="N16" s="42">
        <f>'[1]Tabela 4.1 (2027)'!M16</f>
        <v>59556</v>
      </c>
      <c r="O16" s="42">
        <f>'[1]Tabela 4.1 (2028)'!M16</f>
        <v>59556</v>
      </c>
    </row>
    <row r="17" spans="1:15" x14ac:dyDescent="0.25">
      <c r="A17" s="9"/>
      <c r="B17" s="13"/>
      <c r="C17" s="43"/>
      <c r="D17" s="26" t="s">
        <v>29</v>
      </c>
      <c r="E17" s="44"/>
      <c r="F17" s="17"/>
      <c r="G17" s="18"/>
      <c r="H17" s="19"/>
      <c r="I17" s="20"/>
      <c r="J17" s="21"/>
      <c r="K17" s="22"/>
      <c r="L17" s="41"/>
      <c r="M17" s="46">
        <f t="shared" ref="M17:M19" si="6">SUM(G17:K17)</f>
        <v>0</v>
      </c>
      <c r="N17" s="42">
        <f>'[1]Tabela 4.1 (2027)'!M17</f>
        <v>0</v>
      </c>
      <c r="O17" s="42">
        <f>'[1]Tabela 4.1 (2028)'!M17</f>
        <v>0</v>
      </c>
    </row>
    <row r="18" spans="1:15" x14ac:dyDescent="0.25">
      <c r="A18" s="9"/>
      <c r="B18" s="13"/>
      <c r="C18" s="43"/>
      <c r="D18" s="26" t="s">
        <v>30</v>
      </c>
      <c r="E18" s="48"/>
      <c r="F18" s="17"/>
      <c r="G18" s="18"/>
      <c r="H18" s="19"/>
      <c r="I18" s="20"/>
      <c r="J18" s="21"/>
      <c r="K18" s="22"/>
      <c r="L18" s="41"/>
      <c r="M18" s="46">
        <f t="shared" si="6"/>
        <v>0</v>
      </c>
      <c r="N18" s="42">
        <f>'[1]Tabela 4.1 (2027)'!M18</f>
        <v>0</v>
      </c>
      <c r="O18" s="42">
        <f>'[1]Tabela 4.1 (2028)'!M18</f>
        <v>0</v>
      </c>
    </row>
    <row r="19" spans="1:15" x14ac:dyDescent="0.25">
      <c r="A19" s="9"/>
      <c r="B19" s="13"/>
      <c r="C19" s="43"/>
      <c r="D19" s="26" t="s">
        <v>31</v>
      </c>
      <c r="E19" s="48"/>
      <c r="F19" s="17"/>
      <c r="G19" s="18"/>
      <c r="H19" s="19"/>
      <c r="I19" s="20"/>
      <c r="J19" s="21"/>
      <c r="K19" s="22"/>
      <c r="L19" s="41"/>
      <c r="M19" s="46">
        <f t="shared" si="6"/>
        <v>0</v>
      </c>
      <c r="N19" s="42">
        <f>'[1]Tabela 4.1 (2027)'!M19</f>
        <v>0</v>
      </c>
      <c r="O19" s="42">
        <f>'[1]Tabela 4.1 (2028)'!M19</f>
        <v>0</v>
      </c>
    </row>
    <row r="20" spans="1:15" ht="45" x14ac:dyDescent="0.25">
      <c r="A20" s="9">
        <v>16922</v>
      </c>
      <c r="B20" s="37" t="s">
        <v>32</v>
      </c>
      <c r="C20" s="51" t="s">
        <v>36</v>
      </c>
      <c r="D20" s="15" t="s">
        <v>27</v>
      </c>
      <c r="E20" s="39"/>
      <c r="F20" s="40">
        <v>33</v>
      </c>
      <c r="G20" s="18">
        <f t="shared" ref="G20:K20" si="7">SUM(G21:G24)</f>
        <v>319560</v>
      </c>
      <c r="H20" s="19">
        <f t="shared" si="7"/>
        <v>12000</v>
      </c>
      <c r="I20" s="20">
        <f t="shared" si="7"/>
        <v>0</v>
      </c>
      <c r="J20" s="21">
        <f t="shared" si="7"/>
        <v>0</v>
      </c>
      <c r="K20" s="22">
        <f t="shared" si="7"/>
        <v>0</v>
      </c>
      <c r="L20" s="23"/>
      <c r="M20" s="24">
        <f>SUM(M21:M24)</f>
        <v>331560</v>
      </c>
      <c r="N20" s="24">
        <f>SUM(N21:N24)</f>
        <v>332560</v>
      </c>
      <c r="O20" s="24">
        <f>SUM(O21:O24)</f>
        <v>332560</v>
      </c>
    </row>
    <row r="21" spans="1:15" x14ac:dyDescent="0.25">
      <c r="A21" s="9"/>
      <c r="B21" s="13"/>
      <c r="C21" s="52"/>
      <c r="D21" s="26" t="s">
        <v>28</v>
      </c>
      <c r="E21" s="44"/>
      <c r="F21" s="17"/>
      <c r="G21" s="18">
        <f>'[1]Kuvendi Komunal'!D9</f>
        <v>319560</v>
      </c>
      <c r="H21" s="19">
        <f>'[1]Kuvendi Komunal'!D16</f>
        <v>12000</v>
      </c>
      <c r="I21" s="20"/>
      <c r="J21" s="21">
        <f>'[1]Kuvendi Komunal'!D111</f>
        <v>0</v>
      </c>
      <c r="K21" s="22">
        <f>'[1]Kuvendi Komunal'!D124</f>
        <v>0</v>
      </c>
      <c r="L21" s="41"/>
      <c r="M21" s="46">
        <f>SUM(G21:K21)</f>
        <v>331560</v>
      </c>
      <c r="N21" s="42">
        <f>'[1]Tabela 4.1 (2027)'!M21</f>
        <v>332560</v>
      </c>
      <c r="O21" s="42">
        <f>'[1]Tabela 4.1 (2028)'!M21</f>
        <v>332560</v>
      </c>
    </row>
    <row r="22" spans="1:15" x14ac:dyDescent="0.25">
      <c r="A22" s="9"/>
      <c r="B22" s="13"/>
      <c r="C22" s="52"/>
      <c r="D22" s="26" t="s">
        <v>29</v>
      </c>
      <c r="E22" s="44"/>
      <c r="F22" s="17"/>
      <c r="G22" s="53"/>
      <c r="H22" s="54"/>
      <c r="I22" s="55"/>
      <c r="J22" s="56">
        <f>'[1]Kuvendi Komunal'!E111</f>
        <v>0</v>
      </c>
      <c r="K22" s="57">
        <f>'[1]Kuvendi Komunal'!E124</f>
        <v>0</v>
      </c>
      <c r="L22" s="23"/>
      <c r="M22" s="46">
        <f>SUM(G22:K22)</f>
        <v>0</v>
      </c>
      <c r="N22" s="42">
        <f>'[1]Tabela 4.1 (2027)'!M22</f>
        <v>0</v>
      </c>
      <c r="O22" s="42">
        <f>'[1]Tabela 4.1 (2028)'!M22</f>
        <v>0</v>
      </c>
    </row>
    <row r="23" spans="1:15" x14ac:dyDescent="0.25">
      <c r="A23" s="9"/>
      <c r="B23" s="13"/>
      <c r="C23" s="52"/>
      <c r="D23" s="26" t="s">
        <v>30</v>
      </c>
      <c r="E23" s="48"/>
      <c r="F23" s="17"/>
      <c r="G23" s="53"/>
      <c r="H23" s="54"/>
      <c r="I23" s="55"/>
      <c r="J23" s="56"/>
      <c r="K23" s="57"/>
      <c r="L23" s="23"/>
      <c r="M23" s="46">
        <f t="shared" ref="M23" si="8">SUM(G23:K23)</f>
        <v>0</v>
      </c>
      <c r="N23" s="42">
        <f>'[1]Tabela 4.1 (2027)'!M23</f>
        <v>0</v>
      </c>
      <c r="O23" s="42">
        <f>'[1]Tabela 4.1 (2028)'!M23</f>
        <v>0</v>
      </c>
    </row>
    <row r="24" spans="1:15" x14ac:dyDescent="0.25">
      <c r="A24" s="9"/>
      <c r="B24" s="13"/>
      <c r="C24" s="52"/>
      <c r="D24" s="26" t="s">
        <v>31</v>
      </c>
      <c r="E24" s="48"/>
      <c r="F24" s="17"/>
      <c r="G24" s="53"/>
      <c r="H24" s="54"/>
      <c r="I24" s="55"/>
      <c r="J24" s="56"/>
      <c r="K24" s="57"/>
      <c r="L24" s="23"/>
      <c r="M24" s="46">
        <f>SUM(G24:K24)</f>
        <v>0</v>
      </c>
      <c r="N24" s="42">
        <f>'[1]Tabela 4.1 (2027)'!M24</f>
        <v>0</v>
      </c>
      <c r="O24" s="42">
        <f>'[1]Tabela 4.1 (2028)'!M24</f>
        <v>0</v>
      </c>
    </row>
    <row r="25" spans="1:15" x14ac:dyDescent="0.25">
      <c r="A25" s="9">
        <v>16322</v>
      </c>
      <c r="B25" s="37" t="s">
        <v>37</v>
      </c>
      <c r="C25" s="38" t="s">
        <v>38</v>
      </c>
      <c r="D25" s="15" t="s">
        <v>27</v>
      </c>
      <c r="E25" s="39"/>
      <c r="F25" s="40">
        <v>53</v>
      </c>
      <c r="G25" s="18">
        <f t="shared" ref="G25:K25" si="9">SUM(G26:G29)</f>
        <v>454517.99999999994</v>
      </c>
      <c r="H25" s="19">
        <f t="shared" si="9"/>
        <v>503282</v>
      </c>
      <c r="I25" s="20">
        <f t="shared" si="9"/>
        <v>350400</v>
      </c>
      <c r="J25" s="21">
        <f t="shared" si="9"/>
        <v>180000</v>
      </c>
      <c r="K25" s="22">
        <f t="shared" si="9"/>
        <v>100000</v>
      </c>
      <c r="L25" s="35"/>
      <c r="M25" s="24">
        <f>SUM(M26:M29)</f>
        <v>1588200</v>
      </c>
      <c r="N25" s="24">
        <f>SUM(N26:N29)</f>
        <v>1720029.6</v>
      </c>
      <c r="O25" s="24">
        <f>SUM(O26:O29)</f>
        <v>1926860.6</v>
      </c>
    </row>
    <row r="26" spans="1:15" x14ac:dyDescent="0.25">
      <c r="A26" s="9"/>
      <c r="B26" s="13"/>
      <c r="C26" s="43"/>
      <c r="D26" s="26" t="s">
        <v>28</v>
      </c>
      <c r="E26" s="44"/>
      <c r="F26" s="17"/>
      <c r="G26" s="53">
        <f>[1]Administrata!D9</f>
        <v>454517.99999999994</v>
      </c>
      <c r="H26" s="58">
        <f>[1]Administrata!D16</f>
        <v>344267</v>
      </c>
      <c r="I26" s="55">
        <f>[1]Administrata!D104</f>
        <v>350400</v>
      </c>
      <c r="J26" s="56">
        <f>[1]Administrata!D111</f>
        <v>0</v>
      </c>
      <c r="K26" s="57">
        <f>[1]Administrata!D124</f>
        <v>100000</v>
      </c>
      <c r="L26" s="23"/>
      <c r="M26" s="46">
        <f>SUM(G26:K26)</f>
        <v>1249185</v>
      </c>
      <c r="N26" s="47">
        <f>'[1]Tabela 4.1 (2027)'!M26</f>
        <v>1420029.6</v>
      </c>
      <c r="O26" s="42">
        <f>'[1]Tabela 4.1 (2028)'!M26</f>
        <v>1733886.6</v>
      </c>
    </row>
    <row r="27" spans="1:15" x14ac:dyDescent="0.25">
      <c r="A27" s="9"/>
      <c r="B27" s="13"/>
      <c r="C27" s="43"/>
      <c r="D27" s="26" t="s">
        <v>29</v>
      </c>
      <c r="E27" s="44"/>
      <c r="F27" s="17"/>
      <c r="G27" s="53">
        <f>[1]Administrata!E9</f>
        <v>0</v>
      </c>
      <c r="H27" s="58">
        <f>[1]Administrata!E16</f>
        <v>159015</v>
      </c>
      <c r="I27" s="55">
        <f>[1]Administrata!E104</f>
        <v>0</v>
      </c>
      <c r="J27" s="56">
        <f>[1]Administrata!E111</f>
        <v>180000</v>
      </c>
      <c r="K27" s="57">
        <f>[1]Administrata!E124</f>
        <v>0</v>
      </c>
      <c r="L27" s="23"/>
      <c r="M27" s="46">
        <f t="shared" ref="M27:M29" si="10">SUM(G27:K27)</f>
        <v>339015</v>
      </c>
      <c r="N27" s="47">
        <f>'[1]Tabela 4.1 (2027)'!M27</f>
        <v>300000</v>
      </c>
      <c r="O27" s="42">
        <f>'[1]Tabela 4.1 (2028)'!M27</f>
        <v>192974</v>
      </c>
    </row>
    <row r="28" spans="1:15" x14ac:dyDescent="0.25">
      <c r="A28" s="9"/>
      <c r="B28" s="13"/>
      <c r="C28" s="43"/>
      <c r="D28" s="26" t="s">
        <v>30</v>
      </c>
      <c r="E28" s="48"/>
      <c r="F28" s="17"/>
      <c r="G28" s="53"/>
      <c r="H28" s="58"/>
      <c r="I28" s="55"/>
      <c r="J28" s="56"/>
      <c r="K28" s="57"/>
      <c r="L28" s="23"/>
      <c r="M28" s="46">
        <f t="shared" si="10"/>
        <v>0</v>
      </c>
      <c r="N28" s="47">
        <f>'[1]Tabela 4.1 (2027)'!M28</f>
        <v>0</v>
      </c>
      <c r="O28" s="42">
        <f>'[1]Tabela 4.1 (2028)'!M28</f>
        <v>0</v>
      </c>
    </row>
    <row r="29" spans="1:15" x14ac:dyDescent="0.25">
      <c r="A29" s="9"/>
      <c r="B29" s="13"/>
      <c r="C29" s="43"/>
      <c r="D29" s="26" t="s">
        <v>31</v>
      </c>
      <c r="E29" s="48"/>
      <c r="F29" s="17"/>
      <c r="G29" s="53"/>
      <c r="H29" s="58"/>
      <c r="I29" s="55"/>
      <c r="J29" s="56"/>
      <c r="K29" s="57"/>
      <c r="L29" s="23"/>
      <c r="M29" s="46">
        <f t="shared" si="10"/>
        <v>0</v>
      </c>
      <c r="N29" s="47">
        <f>'[1]Tabela 4.1 (2027)'!M29</f>
        <v>0</v>
      </c>
      <c r="O29" s="42">
        <f>'[1]Tabela 4.1 (2028)'!M29</f>
        <v>0</v>
      </c>
    </row>
    <row r="30" spans="1:15" x14ac:dyDescent="0.25">
      <c r="A30" s="9">
        <v>16522</v>
      </c>
      <c r="B30" s="37" t="s">
        <v>39</v>
      </c>
      <c r="C30" s="38" t="s">
        <v>40</v>
      </c>
      <c r="D30" s="15" t="s">
        <v>27</v>
      </c>
      <c r="E30" s="39"/>
      <c r="F30" s="40">
        <v>2</v>
      </c>
      <c r="G30" s="18">
        <f t="shared" ref="G30:K30" si="11">SUM(G31:G34)</f>
        <v>21594.400000000001</v>
      </c>
      <c r="H30" s="19">
        <f t="shared" si="11"/>
        <v>6500</v>
      </c>
      <c r="I30" s="20">
        <f t="shared" si="11"/>
        <v>0</v>
      </c>
      <c r="J30" s="21">
        <f t="shared" si="11"/>
        <v>20000</v>
      </c>
      <c r="K30" s="22">
        <f t="shared" si="11"/>
        <v>0</v>
      </c>
      <c r="L30" s="35"/>
      <c r="M30" s="24">
        <f>SUM(M31:M34)</f>
        <v>48094.400000000001</v>
      </c>
      <c r="N30" s="24">
        <f>SUM(N31:N34)</f>
        <v>48094.400000000001</v>
      </c>
      <c r="O30" s="24">
        <f>SUM(O31:O34)</f>
        <v>49094.400000000001</v>
      </c>
    </row>
    <row r="31" spans="1:15" x14ac:dyDescent="0.25">
      <c r="A31" s="9"/>
      <c r="B31" s="13"/>
      <c r="C31" s="43"/>
      <c r="D31" s="26" t="s">
        <v>28</v>
      </c>
      <c r="E31" s="44"/>
      <c r="F31" s="17"/>
      <c r="G31" s="53">
        <f>'[1]Çështjet Gjinore'!D9</f>
        <v>21594.400000000001</v>
      </c>
      <c r="H31" s="54">
        <f>'[1]Çështjet Gjinore'!D16</f>
        <v>6500</v>
      </c>
      <c r="I31" s="55">
        <f>'[1]Çështjet Gjinore'!D104</f>
        <v>0</v>
      </c>
      <c r="J31" s="56">
        <f>'[1]Çështjet Gjinore'!D111</f>
        <v>0</v>
      </c>
      <c r="K31" s="57">
        <f>'[1]Çështjet Gjinore'!D124</f>
        <v>0</v>
      </c>
      <c r="L31" s="23"/>
      <c r="M31" s="46">
        <f>SUM(G31:K31)</f>
        <v>28094.400000000001</v>
      </c>
      <c r="N31" s="42">
        <f>'[1]Tabela 4.1 (2027)'!M31</f>
        <v>28094.400000000001</v>
      </c>
      <c r="O31" s="42">
        <f>'[1]Tabela 4.1 (2028)'!M31</f>
        <v>29094.400000000001</v>
      </c>
    </row>
    <row r="32" spans="1:15" x14ac:dyDescent="0.25">
      <c r="A32" s="9"/>
      <c r="B32" s="13"/>
      <c r="C32" s="43"/>
      <c r="D32" s="26" t="s">
        <v>29</v>
      </c>
      <c r="E32" s="44"/>
      <c r="F32" s="17"/>
      <c r="G32" s="53">
        <f>'[1]Çështjet Gjinore'!E9</f>
        <v>0</v>
      </c>
      <c r="H32" s="54">
        <f>'[1]Çështjet Gjinore'!E16</f>
        <v>0</v>
      </c>
      <c r="I32" s="55">
        <f>'[1]Çështjet Gjinore'!E104</f>
        <v>0</v>
      </c>
      <c r="J32" s="56">
        <f>'[1]Çështjet Gjinore'!E111</f>
        <v>20000</v>
      </c>
      <c r="K32" s="57">
        <f>'[1]Çështjet Gjinore'!E124</f>
        <v>0</v>
      </c>
      <c r="L32" s="23"/>
      <c r="M32" s="46">
        <f t="shared" ref="M32:M34" si="12">SUM(G32:K32)</f>
        <v>20000</v>
      </c>
      <c r="N32" s="42">
        <f>'[1]Tabela 4.1 (2027)'!M32</f>
        <v>20000</v>
      </c>
      <c r="O32" s="42">
        <f>'[1]Tabela 4.1 (2028)'!M32</f>
        <v>20000</v>
      </c>
    </row>
    <row r="33" spans="1:15" x14ac:dyDescent="0.25">
      <c r="A33" s="9"/>
      <c r="B33" s="13"/>
      <c r="C33" s="43"/>
      <c r="D33" s="26" t="s">
        <v>30</v>
      </c>
      <c r="E33" s="48"/>
      <c r="F33" s="17"/>
      <c r="G33" s="53"/>
      <c r="H33" s="54"/>
      <c r="I33" s="55"/>
      <c r="J33" s="56"/>
      <c r="K33" s="57"/>
      <c r="L33" s="23"/>
      <c r="M33" s="46">
        <f t="shared" si="12"/>
        <v>0</v>
      </c>
      <c r="N33" s="42">
        <f>'[1]Tabela 4.1 (2027)'!M33</f>
        <v>0</v>
      </c>
      <c r="O33" s="42">
        <f>'[1]Tabela 4.1 (2028)'!M33</f>
        <v>0</v>
      </c>
    </row>
    <row r="34" spans="1:15" x14ac:dyDescent="0.25">
      <c r="A34" s="9"/>
      <c r="B34" s="13"/>
      <c r="C34" s="43"/>
      <c r="D34" s="26" t="s">
        <v>31</v>
      </c>
      <c r="E34" s="48"/>
      <c r="F34" s="17"/>
      <c r="G34" s="53"/>
      <c r="H34" s="54"/>
      <c r="I34" s="55"/>
      <c r="J34" s="56"/>
      <c r="K34" s="57"/>
      <c r="L34" s="23"/>
      <c r="M34" s="46">
        <f t="shared" si="12"/>
        <v>0</v>
      </c>
      <c r="N34" s="42">
        <f>'[1]Tabela 4.1 (2027)'!M34</f>
        <v>0</v>
      </c>
      <c r="O34" s="42">
        <f>'[1]Tabela 4.1 (2028)'!M34</f>
        <v>0</v>
      </c>
    </row>
    <row r="35" spans="1:15" x14ac:dyDescent="0.25">
      <c r="A35" s="9">
        <v>16562</v>
      </c>
      <c r="B35" s="37" t="s">
        <v>37</v>
      </c>
      <c r="C35" s="38" t="s">
        <v>41</v>
      </c>
      <c r="D35" s="15" t="s">
        <v>27</v>
      </c>
      <c r="E35" s="39"/>
      <c r="F35" s="40">
        <v>8</v>
      </c>
      <c r="G35" s="18">
        <f t="shared" ref="G35:K35" si="13">SUM(G36:G39)</f>
        <v>80789.600000000006</v>
      </c>
      <c r="H35" s="19">
        <f t="shared" si="13"/>
        <v>50000</v>
      </c>
      <c r="I35" s="20">
        <f t="shared" si="13"/>
        <v>0</v>
      </c>
      <c r="J35" s="21">
        <f t="shared" si="13"/>
        <v>286321</v>
      </c>
      <c r="K35" s="22">
        <f t="shared" si="13"/>
        <v>44000</v>
      </c>
      <c r="L35" s="35"/>
      <c r="M35" s="24">
        <f>SUM(M36:M39)</f>
        <v>461110.6</v>
      </c>
      <c r="N35" s="24">
        <f>SUM(N36:N39)</f>
        <v>294094.59999999998</v>
      </c>
      <c r="O35" s="24">
        <f>SUM(O36:O39)</f>
        <v>407408.6</v>
      </c>
    </row>
    <row r="36" spans="1:15" x14ac:dyDescent="0.25">
      <c r="A36" s="9"/>
      <c r="B36" s="13"/>
      <c r="C36" s="43"/>
      <c r="D36" s="26" t="s">
        <v>28</v>
      </c>
      <c r="E36" s="44"/>
      <c r="F36" s="17"/>
      <c r="G36" s="53">
        <f>'[1]Integrimet Evropiane'!D9</f>
        <v>80789.600000000006</v>
      </c>
      <c r="H36" s="54">
        <f>'[1]Integrimet Evropiane'!D16</f>
        <v>50000</v>
      </c>
      <c r="I36" s="55"/>
      <c r="J36" s="56">
        <f>'[1]Integrimet Evropiane'!D111</f>
        <v>0</v>
      </c>
      <c r="K36" s="57">
        <f>'[1]Integrimet Evropiane'!D124</f>
        <v>44000</v>
      </c>
      <c r="L36" s="23"/>
      <c r="M36" s="46">
        <f>SUM(G36:K36)</f>
        <v>174789.6</v>
      </c>
      <c r="N36" s="42">
        <f>'[1]Tabela 4.1 (2027)'!M36</f>
        <v>163789.6</v>
      </c>
      <c r="O36" s="42">
        <f>'[1]Tabela 4.1 (2028)'!M36</f>
        <v>164246.6</v>
      </c>
    </row>
    <row r="37" spans="1:15" x14ac:dyDescent="0.25">
      <c r="A37" s="9"/>
      <c r="B37" s="13"/>
      <c r="C37" s="43"/>
      <c r="D37" s="26" t="s">
        <v>29</v>
      </c>
      <c r="E37" s="44"/>
      <c r="F37" s="17"/>
      <c r="G37" s="53">
        <f>'[1]Integrimet Evropiane'!E9</f>
        <v>0</v>
      </c>
      <c r="H37" s="54">
        <f>'[1]Integrimet Evropiane'!E16</f>
        <v>0</v>
      </c>
      <c r="I37" s="55"/>
      <c r="J37" s="56">
        <f>'[1]Integrimet Evropiane'!E111</f>
        <v>286321</v>
      </c>
      <c r="K37" s="57">
        <f>'[1]Integrimet Evropiane'!E124</f>
        <v>0</v>
      </c>
      <c r="L37" s="23"/>
      <c r="M37" s="46">
        <f t="shared" ref="M37:M39" si="14">SUM(G37:K37)</f>
        <v>286321</v>
      </c>
      <c r="N37" s="42">
        <f>'[1]Tabela 4.1 (2027)'!M37</f>
        <v>130305</v>
      </c>
      <c r="O37" s="42">
        <f>'[1]Tabela 4.1 (2028)'!M37</f>
        <v>243162</v>
      </c>
    </row>
    <row r="38" spans="1:15" x14ac:dyDescent="0.25">
      <c r="A38" s="9"/>
      <c r="B38" s="13"/>
      <c r="C38" s="43"/>
      <c r="D38" s="26" t="s">
        <v>30</v>
      </c>
      <c r="E38" s="48"/>
      <c r="F38" s="17"/>
      <c r="G38" s="53"/>
      <c r="H38" s="54"/>
      <c r="I38" s="55"/>
      <c r="J38" s="56"/>
      <c r="K38" s="57"/>
      <c r="L38" s="23"/>
      <c r="M38" s="46">
        <f t="shared" si="14"/>
        <v>0</v>
      </c>
      <c r="N38" s="42">
        <f>'[1]Tabela 4.1 (2027)'!M38</f>
        <v>0</v>
      </c>
      <c r="O38" s="42">
        <f>'[1]Tabela 4.1 (2028)'!M38</f>
        <v>0</v>
      </c>
    </row>
    <row r="39" spans="1:15" x14ac:dyDescent="0.25">
      <c r="A39" s="9"/>
      <c r="B39" s="13"/>
      <c r="C39" s="43"/>
      <c r="D39" s="26" t="s">
        <v>31</v>
      </c>
      <c r="E39" s="48"/>
      <c r="F39" s="17"/>
      <c r="G39" s="53"/>
      <c r="H39" s="54"/>
      <c r="I39" s="55"/>
      <c r="J39" s="56"/>
      <c r="K39" s="57"/>
      <c r="L39" s="23"/>
      <c r="M39" s="46">
        <f t="shared" si="14"/>
        <v>0</v>
      </c>
      <c r="N39" s="42">
        <f>'[1]Tabela 4.1 (2027)'!M39</f>
        <v>0</v>
      </c>
      <c r="O39" s="42">
        <f>'[1]Tabela 4.1 (2028)'!M39</f>
        <v>0</v>
      </c>
    </row>
    <row r="40" spans="1:15" x14ac:dyDescent="0.25">
      <c r="A40" s="9">
        <v>16643</v>
      </c>
      <c r="B40" s="37" t="s">
        <v>42</v>
      </c>
      <c r="C40" s="51" t="s">
        <v>43</v>
      </c>
      <c r="D40" s="15" t="s">
        <v>27</v>
      </c>
      <c r="E40" s="39"/>
      <c r="F40" s="40">
        <v>19</v>
      </c>
      <c r="G40" s="18">
        <f t="shared" ref="G40:K40" si="15">SUM(G41:G44)</f>
        <v>208065.6</v>
      </c>
      <c r="H40" s="19">
        <f t="shared" si="15"/>
        <v>90000</v>
      </c>
      <c r="I40" s="20">
        <f t="shared" si="15"/>
        <v>0</v>
      </c>
      <c r="J40" s="21">
        <f t="shared" si="15"/>
        <v>0</v>
      </c>
      <c r="K40" s="22">
        <f t="shared" si="15"/>
        <v>0</v>
      </c>
      <c r="L40" s="35"/>
      <c r="M40" s="24">
        <f>SUM(M41:M44)</f>
        <v>298065.59999999998</v>
      </c>
      <c r="N40" s="24">
        <f>SUM(N41:N44)</f>
        <v>303507.40000000002</v>
      </c>
      <c r="O40" s="24">
        <f>SUM(O41:O44)</f>
        <v>311329.40000000002</v>
      </c>
    </row>
    <row r="41" spans="1:15" x14ac:dyDescent="0.25">
      <c r="A41" s="9"/>
      <c r="B41" s="13"/>
      <c r="C41" s="43"/>
      <c r="D41" s="26" t="s">
        <v>28</v>
      </c>
      <c r="E41" s="44"/>
      <c r="F41" s="17"/>
      <c r="G41" s="53">
        <f>[1]Inspeksioni!D9</f>
        <v>208065.6</v>
      </c>
      <c r="H41" s="54">
        <f>[1]Inspeksioni!D16</f>
        <v>90000</v>
      </c>
      <c r="I41" s="55"/>
      <c r="J41" s="56"/>
      <c r="K41" s="57">
        <f>[1]Inspeksioni!D124</f>
        <v>0</v>
      </c>
      <c r="L41" s="23"/>
      <c r="M41" s="42">
        <f>SUM(G41:K41)</f>
        <v>298065.59999999998</v>
      </c>
      <c r="N41" s="42">
        <f>'[1]Tabela 4.1 (2027)'!M41</f>
        <v>253507.4</v>
      </c>
      <c r="O41" s="42">
        <f>'[1]Tabela 4.1 (2028)'!M41</f>
        <v>261329.4</v>
      </c>
    </row>
    <row r="42" spans="1:15" x14ac:dyDescent="0.25">
      <c r="A42" s="9"/>
      <c r="B42" s="13"/>
      <c r="C42" s="43"/>
      <c r="D42" s="26" t="s">
        <v>29</v>
      </c>
      <c r="E42" s="44"/>
      <c r="F42" s="17"/>
      <c r="G42" s="53">
        <f>[1]Inspeksioni!E9</f>
        <v>0</v>
      </c>
      <c r="H42" s="54">
        <f>[1]Inspeksioni!E16</f>
        <v>0</v>
      </c>
      <c r="I42" s="55"/>
      <c r="J42" s="56"/>
      <c r="K42" s="57">
        <f>[1]Inspeksioni!E124</f>
        <v>0</v>
      </c>
      <c r="L42" s="23"/>
      <c r="M42" s="42">
        <f t="shared" ref="M42:M44" si="16">SUM(G42:K42)</f>
        <v>0</v>
      </c>
      <c r="N42" s="42">
        <f>'[1]Tabela 4.1 (2027)'!M42</f>
        <v>50000</v>
      </c>
      <c r="O42" s="42">
        <f>'[1]Tabela 4.1 (2028)'!M42</f>
        <v>50000</v>
      </c>
    </row>
    <row r="43" spans="1:15" x14ac:dyDescent="0.25">
      <c r="A43" s="9"/>
      <c r="B43" s="13"/>
      <c r="C43" s="43"/>
      <c r="D43" s="26" t="s">
        <v>30</v>
      </c>
      <c r="E43" s="48"/>
      <c r="F43" s="17"/>
      <c r="G43" s="53"/>
      <c r="H43" s="54"/>
      <c r="I43" s="55"/>
      <c r="J43" s="56"/>
      <c r="K43" s="57"/>
      <c r="L43" s="23"/>
      <c r="M43" s="42">
        <f t="shared" si="16"/>
        <v>0</v>
      </c>
      <c r="N43" s="42">
        <f>'[1]Tabela 4.1 (2027)'!M43</f>
        <v>0</v>
      </c>
      <c r="O43" s="42">
        <f>'[1]Tabela 4.1 (2028)'!M43</f>
        <v>0</v>
      </c>
    </row>
    <row r="44" spans="1:15" x14ac:dyDescent="0.25">
      <c r="A44" s="9"/>
      <c r="B44" s="13"/>
      <c r="C44" s="43"/>
      <c r="D44" s="26" t="s">
        <v>31</v>
      </c>
      <c r="E44" s="48"/>
      <c r="F44" s="17"/>
      <c r="G44" s="53"/>
      <c r="H44" s="54"/>
      <c r="I44" s="55"/>
      <c r="J44" s="56"/>
      <c r="K44" s="57"/>
      <c r="L44" s="23"/>
      <c r="M44" s="42">
        <f t="shared" si="16"/>
        <v>0</v>
      </c>
      <c r="N44" s="42">
        <f>'[1]Tabela 4.1 (2027)'!M44</f>
        <v>0</v>
      </c>
      <c r="O44" s="42">
        <f>'[1]Tabela 4.1 (2028)'!M44</f>
        <v>0</v>
      </c>
    </row>
    <row r="45" spans="1:15" x14ac:dyDescent="0.25">
      <c r="A45" s="9">
        <v>17522</v>
      </c>
      <c r="B45" s="37" t="s">
        <v>34</v>
      </c>
      <c r="C45" s="51" t="s">
        <v>44</v>
      </c>
      <c r="D45" s="15" t="s">
        <v>27</v>
      </c>
      <c r="E45" s="39"/>
      <c r="F45" s="40">
        <v>27</v>
      </c>
      <c r="G45" s="18">
        <f t="shared" ref="G45:K45" si="17">SUM(G46:G49)</f>
        <v>234572</v>
      </c>
      <c r="H45" s="19">
        <f t="shared" si="17"/>
        <v>530000</v>
      </c>
      <c r="I45" s="20">
        <f t="shared" si="17"/>
        <v>0</v>
      </c>
      <c r="J45" s="21">
        <f t="shared" si="17"/>
        <v>0</v>
      </c>
      <c r="K45" s="22">
        <f t="shared" si="17"/>
        <v>258389</v>
      </c>
      <c r="L45" s="35"/>
      <c r="M45" s="24">
        <f>SUM(M46:M49)</f>
        <v>1022961</v>
      </c>
      <c r="N45" s="24">
        <f>SUM(N46:N49)</f>
        <v>1125323</v>
      </c>
      <c r="O45" s="24">
        <f>SUM(O46:O49)</f>
        <v>3959620</v>
      </c>
    </row>
    <row r="46" spans="1:15" x14ac:dyDescent="0.25">
      <c r="A46" s="9"/>
      <c r="B46" s="13"/>
      <c r="C46" s="52"/>
      <c r="D46" s="26" t="s">
        <v>28</v>
      </c>
      <c r="E46" s="44"/>
      <c r="F46" s="40"/>
      <c r="G46" s="53">
        <f>'[1]Buxhet dhe Financa'!D9</f>
        <v>234572</v>
      </c>
      <c r="H46" s="54">
        <f>'[1]Buxhet dhe Financa'!D16</f>
        <v>30000</v>
      </c>
      <c r="I46" s="55"/>
      <c r="J46" s="56"/>
      <c r="K46" s="57">
        <f>'[1]Buxhet dhe Financa'!D124</f>
        <v>202287</v>
      </c>
      <c r="L46" s="23"/>
      <c r="M46" s="42">
        <f>SUM(G46:K46)</f>
        <v>466859</v>
      </c>
      <c r="N46" s="42">
        <f>'[1]Tabela 4.1 (2027)'!M46</f>
        <v>616976</v>
      </c>
      <c r="O46" s="42">
        <f>'[1]Tabela 4.1 (2028)'!M46</f>
        <v>2386785</v>
      </c>
    </row>
    <row r="47" spans="1:15" x14ac:dyDescent="0.25">
      <c r="A47" s="9"/>
      <c r="B47" s="13"/>
      <c r="C47" s="52"/>
      <c r="D47" s="26" t="s">
        <v>29</v>
      </c>
      <c r="E47" s="44"/>
      <c r="F47" s="40"/>
      <c r="G47" s="53">
        <f>'[1]Buxhet dhe Financa'!E9</f>
        <v>0</v>
      </c>
      <c r="H47" s="54">
        <f>'[1]Buxhet dhe Financa'!E16</f>
        <v>500000</v>
      </c>
      <c r="I47" s="55"/>
      <c r="J47" s="56"/>
      <c r="K47" s="57">
        <f>'[1]Buxhet dhe Financa'!E124</f>
        <v>56102</v>
      </c>
      <c r="L47" s="23"/>
      <c r="M47" s="42">
        <f t="shared" ref="M47:M49" si="18">SUM(G47:K47)</f>
        <v>556102</v>
      </c>
      <c r="N47" s="42">
        <f>'[1]Tabela 4.1 (2027)'!M47</f>
        <v>508347</v>
      </c>
      <c r="O47" s="42">
        <f>'[1]Tabela 4.1 (2028)'!M47</f>
        <v>1572835</v>
      </c>
    </row>
    <row r="48" spans="1:15" x14ac:dyDescent="0.25">
      <c r="A48" s="9"/>
      <c r="B48" s="13"/>
      <c r="C48" s="52"/>
      <c r="D48" s="26" t="s">
        <v>30</v>
      </c>
      <c r="E48" s="48"/>
      <c r="F48" s="40"/>
      <c r="G48" s="53"/>
      <c r="H48" s="54"/>
      <c r="I48" s="55"/>
      <c r="J48" s="56"/>
      <c r="K48" s="57"/>
      <c r="L48" s="23"/>
      <c r="M48" s="42">
        <f t="shared" si="18"/>
        <v>0</v>
      </c>
      <c r="N48" s="42">
        <f>'[1]Tabela 4.1 (2027)'!M48</f>
        <v>0</v>
      </c>
      <c r="O48" s="42">
        <f>'[1]Tabela 4.1 (2028)'!M48</f>
        <v>0</v>
      </c>
    </row>
    <row r="49" spans="1:15" x14ac:dyDescent="0.25">
      <c r="A49" s="9"/>
      <c r="B49" s="13"/>
      <c r="C49" s="52"/>
      <c r="D49" s="26" t="s">
        <v>31</v>
      </c>
      <c r="E49" s="48"/>
      <c r="F49" s="40"/>
      <c r="G49" s="53"/>
      <c r="H49" s="54"/>
      <c r="I49" s="55"/>
      <c r="J49" s="56"/>
      <c r="K49" s="57"/>
      <c r="L49" s="23"/>
      <c r="M49" s="42">
        <f t="shared" si="18"/>
        <v>0</v>
      </c>
      <c r="N49" s="42">
        <f>'[1]Tabela 4.1 (2027)'!M49</f>
        <v>0</v>
      </c>
      <c r="O49" s="42">
        <f>'[1]Tabela 4.1 (2028)'!M49</f>
        <v>0</v>
      </c>
    </row>
    <row r="50" spans="1:15" x14ac:dyDescent="0.25">
      <c r="A50" s="9">
        <v>18310</v>
      </c>
      <c r="B50" s="37" t="s">
        <v>45</v>
      </c>
      <c r="C50" s="38" t="s">
        <v>46</v>
      </c>
      <c r="D50" s="15" t="s">
        <v>27</v>
      </c>
      <c r="E50" s="39"/>
      <c r="F50" s="40">
        <v>41</v>
      </c>
      <c r="G50" s="18">
        <f t="shared" ref="G50:K50" si="19">SUM(G51:G54)</f>
        <v>339728</v>
      </c>
      <c r="H50" s="19">
        <f t="shared" si="19"/>
        <v>80000</v>
      </c>
      <c r="I50" s="20">
        <f t="shared" si="19"/>
        <v>0</v>
      </c>
      <c r="J50" s="21">
        <f t="shared" si="19"/>
        <v>0</v>
      </c>
      <c r="K50" s="22">
        <f t="shared" si="19"/>
        <v>320000</v>
      </c>
      <c r="L50" s="35"/>
      <c r="M50" s="24">
        <f>SUM(M51:M54)</f>
        <v>739728</v>
      </c>
      <c r="N50" s="24">
        <f>SUM(N51:N54)</f>
        <v>589728</v>
      </c>
      <c r="O50" s="24">
        <f>SUM(O51:O54)</f>
        <v>640228</v>
      </c>
    </row>
    <row r="51" spans="1:15" x14ac:dyDescent="0.25">
      <c r="A51" s="9"/>
      <c r="B51" s="13"/>
      <c r="C51" s="43"/>
      <c r="D51" s="26" t="s">
        <v>28</v>
      </c>
      <c r="E51" s="44"/>
      <c r="F51" s="17"/>
      <c r="G51" s="53">
        <f>[1]Zjarrfikësit!D9</f>
        <v>339728</v>
      </c>
      <c r="H51" s="54">
        <f>[1]Zjarrfikësit!D16</f>
        <v>80000</v>
      </c>
      <c r="I51" s="55">
        <f>[1]Zjarrfikësit!D104</f>
        <v>0</v>
      </c>
      <c r="J51" s="56"/>
      <c r="K51" s="57">
        <f>[1]Zjarrfikësit!D124</f>
        <v>320000</v>
      </c>
      <c r="L51" s="23"/>
      <c r="M51" s="46">
        <f>SUM(G51:K51)</f>
        <v>739728</v>
      </c>
      <c r="N51" s="42">
        <f>'[1]Tabela 4.1 (2027)'!M51</f>
        <v>589728</v>
      </c>
      <c r="O51" s="42">
        <f>'[1]Tabela 4.1 (2028)'!M51</f>
        <v>640228</v>
      </c>
    </row>
    <row r="52" spans="1:15" x14ac:dyDescent="0.25">
      <c r="A52" s="9"/>
      <c r="B52" s="13"/>
      <c r="C52" s="43"/>
      <c r="D52" s="26" t="s">
        <v>29</v>
      </c>
      <c r="E52" s="44"/>
      <c r="F52" s="17"/>
      <c r="G52" s="53">
        <f>[1]Zjarrfikësit!E9</f>
        <v>0</v>
      </c>
      <c r="H52" s="54">
        <f>[1]Zjarrfikësit!E16</f>
        <v>0</v>
      </c>
      <c r="I52" s="55">
        <f>[1]Zjarrfikësit!E104</f>
        <v>0</v>
      </c>
      <c r="J52" s="56"/>
      <c r="K52" s="57">
        <f>[1]Zjarrfikësit!E124</f>
        <v>0</v>
      </c>
      <c r="L52" s="23"/>
      <c r="M52" s="46">
        <f t="shared" ref="M52:M54" si="20">SUM(G52:K52)</f>
        <v>0</v>
      </c>
      <c r="N52" s="42">
        <f>'[1]Tabela 4.1 (2027)'!M52</f>
        <v>0</v>
      </c>
      <c r="O52" s="42">
        <f>'[1]Tabela 4.1 (2028)'!M52</f>
        <v>0</v>
      </c>
    </row>
    <row r="53" spans="1:15" x14ac:dyDescent="0.25">
      <c r="A53" s="9"/>
      <c r="B53" s="13"/>
      <c r="C53" s="43"/>
      <c r="D53" s="26" t="s">
        <v>30</v>
      </c>
      <c r="E53" s="48"/>
      <c r="F53" s="17"/>
      <c r="G53" s="53"/>
      <c r="H53" s="54"/>
      <c r="I53" s="55"/>
      <c r="J53" s="56"/>
      <c r="K53" s="57"/>
      <c r="L53" s="23"/>
      <c r="M53" s="46">
        <f t="shared" si="20"/>
        <v>0</v>
      </c>
      <c r="N53" s="42">
        <f>'[1]Tabela 4.1 (2027)'!M53</f>
        <v>0</v>
      </c>
      <c r="O53" s="42">
        <f>'[1]Tabela 4.1 (2028)'!M53</f>
        <v>0</v>
      </c>
    </row>
    <row r="54" spans="1:15" x14ac:dyDescent="0.25">
      <c r="A54" s="9"/>
      <c r="B54" s="13"/>
      <c r="C54" s="43"/>
      <c r="D54" s="26" t="s">
        <v>31</v>
      </c>
      <c r="E54" s="48"/>
      <c r="F54" s="17"/>
      <c r="G54" s="53"/>
      <c r="H54" s="54"/>
      <c r="I54" s="55"/>
      <c r="J54" s="56"/>
      <c r="K54" s="57"/>
      <c r="L54" s="23"/>
      <c r="M54" s="46">
        <f t="shared" si="20"/>
        <v>0</v>
      </c>
      <c r="N54" s="42">
        <f>'[1]Tabela 4.1 (2027)'!M54</f>
        <v>0</v>
      </c>
      <c r="O54" s="42">
        <f>'[1]Tabela 4.1 (2028)'!M54</f>
        <v>0</v>
      </c>
    </row>
    <row r="55" spans="1:15" x14ac:dyDescent="0.25">
      <c r="A55" s="9">
        <v>18466</v>
      </c>
      <c r="B55" s="37" t="s">
        <v>45</v>
      </c>
      <c r="C55" s="38" t="s">
        <v>47</v>
      </c>
      <c r="D55" s="15" t="s">
        <v>27</v>
      </c>
      <c r="E55" s="39"/>
      <c r="F55" s="40">
        <v>5</v>
      </c>
      <c r="G55" s="18">
        <f t="shared" ref="G55:K55" si="21">SUM(G56:G59)</f>
        <v>43158.400000000001</v>
      </c>
      <c r="H55" s="19">
        <f t="shared" si="21"/>
        <v>346798</v>
      </c>
      <c r="I55" s="20">
        <f t="shared" si="21"/>
        <v>0</v>
      </c>
      <c r="J55" s="21">
        <f t="shared" si="21"/>
        <v>0</v>
      </c>
      <c r="K55" s="22">
        <f t="shared" si="21"/>
        <v>0</v>
      </c>
      <c r="L55" s="35"/>
      <c r="M55" s="24">
        <f>SUM(M56:M59)</f>
        <v>389956.4</v>
      </c>
      <c r="N55" s="24">
        <f>SUM(N56:N59)</f>
        <v>385774.4</v>
      </c>
      <c r="O55" s="24">
        <f>SUM(O56:O59)</f>
        <v>353739.4</v>
      </c>
    </row>
    <row r="56" spans="1:15" x14ac:dyDescent="0.25">
      <c r="A56" s="9"/>
      <c r="B56" s="13"/>
      <c r="C56" s="43"/>
      <c r="D56" s="26" t="s">
        <v>28</v>
      </c>
      <c r="E56" s="44"/>
      <c r="F56" s="17"/>
      <c r="G56" s="53">
        <f>'[1]Menaxhimi Fatkeqësive Natyrore'!D9</f>
        <v>43158.400000000001</v>
      </c>
      <c r="H56" s="54">
        <f>'[1]Menaxhimi Fatkeqësive Natyrore'!D16</f>
        <v>210623</v>
      </c>
      <c r="I56" s="55"/>
      <c r="J56" s="56">
        <f>'[1]Menaxhimi Fatkeqësive Natyrore'!G111</f>
        <v>0</v>
      </c>
      <c r="K56" s="57">
        <f>'[1]Menaxhimi Fatkeqësive Natyrore'!D124</f>
        <v>0</v>
      </c>
      <c r="L56" s="23"/>
      <c r="M56" s="46">
        <f>SUM(G56:K56)</f>
        <v>253781.4</v>
      </c>
      <c r="N56" s="42">
        <f>'[1]Tabela 4.1 (2027)'!M56</f>
        <v>85774.399999999994</v>
      </c>
      <c r="O56" s="42">
        <f>'[1]Tabela 4.1 (2028)'!M56</f>
        <v>203739.4</v>
      </c>
    </row>
    <row r="57" spans="1:15" x14ac:dyDescent="0.25">
      <c r="A57" s="9"/>
      <c r="B57" s="13"/>
      <c r="C57" s="43"/>
      <c r="D57" s="26" t="s">
        <v>29</v>
      </c>
      <c r="E57" s="44"/>
      <c r="F57" s="17"/>
      <c r="G57" s="53">
        <f>'[1]Menaxhimi Fatkeqësive Natyrore'!E9</f>
        <v>0</v>
      </c>
      <c r="H57" s="54">
        <f>'[1]Menaxhimi Fatkeqësive Natyrore'!E16</f>
        <v>136175</v>
      </c>
      <c r="I57" s="55"/>
      <c r="J57" s="56">
        <f>'[1]Menaxhimi Fatkeqësive Natyrore'!E111</f>
        <v>0</v>
      </c>
      <c r="K57" s="57">
        <f>'[1]Menaxhimi Fatkeqësive Natyrore'!E124</f>
        <v>0</v>
      </c>
      <c r="L57" s="23"/>
      <c r="M57" s="46">
        <f t="shared" ref="M57:M59" si="22">SUM(G57:K57)</f>
        <v>136175</v>
      </c>
      <c r="N57" s="42">
        <f>'[1]Tabela 4.1 (2027)'!M57</f>
        <v>300000</v>
      </c>
      <c r="O57" s="42">
        <f>'[1]Tabela 4.1 (2028)'!M57</f>
        <v>150000</v>
      </c>
    </row>
    <row r="58" spans="1:15" x14ac:dyDescent="0.25">
      <c r="A58" s="9"/>
      <c r="B58" s="13"/>
      <c r="C58" s="43"/>
      <c r="D58" s="26" t="s">
        <v>30</v>
      </c>
      <c r="E58" s="48"/>
      <c r="F58" s="17"/>
      <c r="G58" s="53"/>
      <c r="H58" s="54"/>
      <c r="I58" s="55"/>
      <c r="J58" s="56"/>
      <c r="K58" s="57"/>
      <c r="L58" s="23"/>
      <c r="M58" s="46">
        <f t="shared" si="22"/>
        <v>0</v>
      </c>
      <c r="N58" s="42">
        <f>'[1]Tabela 4.1 (2027)'!M58</f>
        <v>0</v>
      </c>
      <c r="O58" s="42">
        <f>'[1]Tabela 4.1 (2028)'!M58</f>
        <v>0</v>
      </c>
    </row>
    <row r="59" spans="1:15" x14ac:dyDescent="0.25">
      <c r="A59" s="9"/>
      <c r="B59" s="13"/>
      <c r="C59" s="43"/>
      <c r="D59" s="26" t="s">
        <v>31</v>
      </c>
      <c r="E59" s="48"/>
      <c r="F59" s="17"/>
      <c r="G59" s="53"/>
      <c r="H59" s="54"/>
      <c r="I59" s="55"/>
      <c r="J59" s="56"/>
      <c r="K59" s="57"/>
      <c r="L59" s="23"/>
      <c r="M59" s="46">
        <f t="shared" si="22"/>
        <v>0</v>
      </c>
      <c r="N59" s="42">
        <f>'[1]Tabela 4.1 (2027)'!M59</f>
        <v>0</v>
      </c>
      <c r="O59" s="42">
        <f>'[1]Tabela 4.1 (2028)'!M59</f>
        <v>0</v>
      </c>
    </row>
    <row r="60" spans="1:15" ht="30" x14ac:dyDescent="0.25">
      <c r="A60" s="9">
        <v>19610</v>
      </c>
      <c r="B60" s="37" t="s">
        <v>48</v>
      </c>
      <c r="C60" s="51" t="s">
        <v>49</v>
      </c>
      <c r="D60" s="15" t="s">
        <v>27</v>
      </c>
      <c r="E60" s="39"/>
      <c r="F60" s="40">
        <v>6</v>
      </c>
      <c r="G60" s="18">
        <f t="shared" ref="G60:K60" si="23">SUM(G61:G64)</f>
        <v>57025.599999999999</v>
      </c>
      <c r="H60" s="19">
        <f t="shared" si="23"/>
        <v>15000</v>
      </c>
      <c r="I60" s="20">
        <f t="shared" si="23"/>
        <v>0</v>
      </c>
      <c r="J60" s="21">
        <f t="shared" si="23"/>
        <v>15000</v>
      </c>
      <c r="K60" s="22">
        <f t="shared" si="23"/>
        <v>0</v>
      </c>
      <c r="L60" s="35"/>
      <c r="M60" s="24">
        <f>SUM(M61:M64)</f>
        <v>87025.600000000006</v>
      </c>
      <c r="N60" s="24">
        <f>SUM(N61:N64)</f>
        <v>88025.600000000006</v>
      </c>
      <c r="O60" s="24">
        <f>SUM(O61:O64)</f>
        <v>88625.600000000006</v>
      </c>
    </row>
    <row r="61" spans="1:15" x14ac:dyDescent="0.25">
      <c r="A61" s="9"/>
      <c r="B61" s="13"/>
      <c r="C61" s="43"/>
      <c r="D61" s="26" t="s">
        <v>28</v>
      </c>
      <c r="E61" s="44"/>
      <c r="F61" s="17"/>
      <c r="G61" s="53">
        <f>[1]ZLKK!D9</f>
        <v>57025.599999999999</v>
      </c>
      <c r="H61" s="54">
        <f>[1]ZLKK!D16</f>
        <v>15000</v>
      </c>
      <c r="I61" s="55"/>
      <c r="J61" s="56">
        <f>[1]ZLKK!D111</f>
        <v>0</v>
      </c>
      <c r="K61" s="57"/>
      <c r="L61" s="23"/>
      <c r="M61" s="42">
        <f>SUM(G61:K61)</f>
        <v>72025.600000000006</v>
      </c>
      <c r="N61" s="42">
        <f>'[1]Tabela 4.1 (2027)'!M61</f>
        <v>73025.600000000006</v>
      </c>
      <c r="O61" s="42">
        <f>'[1]Tabela 4.1 (2028)'!M61</f>
        <v>73625.600000000006</v>
      </c>
    </row>
    <row r="62" spans="1:15" x14ac:dyDescent="0.25">
      <c r="A62" s="9"/>
      <c r="B62" s="13"/>
      <c r="C62" s="43"/>
      <c r="D62" s="26" t="s">
        <v>29</v>
      </c>
      <c r="E62" s="44"/>
      <c r="F62" s="17"/>
      <c r="G62" s="53">
        <f>[1]ZLKK!E9</f>
        <v>0</v>
      </c>
      <c r="H62" s="54">
        <f>[1]ZLKK!E16</f>
        <v>0</v>
      </c>
      <c r="I62" s="55"/>
      <c r="J62" s="56">
        <f>[1]ZLKK!E111</f>
        <v>15000</v>
      </c>
      <c r="K62" s="57"/>
      <c r="L62" s="23"/>
      <c r="M62" s="42">
        <f t="shared" ref="M62:M64" si="24">SUM(G62:K62)</f>
        <v>15000</v>
      </c>
      <c r="N62" s="42">
        <f>'[1]Tabela 4.1 (2027)'!M62</f>
        <v>15000</v>
      </c>
      <c r="O62" s="42">
        <f>'[1]Tabela 4.1 (2028)'!M62</f>
        <v>15000</v>
      </c>
    </row>
    <row r="63" spans="1:15" x14ac:dyDescent="0.25">
      <c r="A63" s="9"/>
      <c r="B63" s="13"/>
      <c r="C63" s="43"/>
      <c r="D63" s="26" t="s">
        <v>30</v>
      </c>
      <c r="E63" s="48"/>
      <c r="F63" s="17"/>
      <c r="G63" s="53"/>
      <c r="H63" s="54"/>
      <c r="I63" s="55"/>
      <c r="J63" s="56"/>
      <c r="K63" s="57"/>
      <c r="L63" s="23"/>
      <c r="M63" s="42">
        <f t="shared" si="24"/>
        <v>0</v>
      </c>
      <c r="N63" s="42">
        <f>'[1]Tabela 4.1 (2027)'!M63</f>
        <v>0</v>
      </c>
      <c r="O63" s="42">
        <f>'[1]Tabela 4.1 (2028)'!M63</f>
        <v>0</v>
      </c>
    </row>
    <row r="64" spans="1:15" x14ac:dyDescent="0.25">
      <c r="A64" s="9"/>
      <c r="B64" s="13"/>
      <c r="C64" s="43"/>
      <c r="D64" s="26" t="s">
        <v>31</v>
      </c>
      <c r="E64" s="48"/>
      <c r="F64" s="17"/>
      <c r="G64" s="53"/>
      <c r="H64" s="54"/>
      <c r="I64" s="55"/>
      <c r="J64" s="56"/>
      <c r="K64" s="57"/>
      <c r="L64" s="23"/>
      <c r="M64" s="42">
        <f t="shared" si="24"/>
        <v>0</v>
      </c>
      <c r="N64" s="42">
        <f>'[1]Tabela 4.1 (2027)'!M64</f>
        <v>0</v>
      </c>
      <c r="O64" s="42">
        <f>'[1]Tabela 4.1 (2028)'!M64</f>
        <v>0</v>
      </c>
    </row>
    <row r="65" spans="1:15" x14ac:dyDescent="0.25">
      <c r="A65" s="9">
        <v>47022</v>
      </c>
      <c r="B65" s="37" t="s">
        <v>50</v>
      </c>
      <c r="C65" s="38" t="s">
        <v>51</v>
      </c>
      <c r="D65" s="15" t="s">
        <v>27</v>
      </c>
      <c r="E65" s="39"/>
      <c r="F65" s="40">
        <v>8</v>
      </c>
      <c r="G65" s="18">
        <f t="shared" ref="G65:K65" si="25">SUM(G66:G69)</f>
        <v>88128</v>
      </c>
      <c r="H65" s="19">
        <f t="shared" si="25"/>
        <v>20000</v>
      </c>
      <c r="I65" s="20">
        <f t="shared" si="25"/>
        <v>0</v>
      </c>
      <c r="J65" s="21">
        <f t="shared" si="25"/>
        <v>120000</v>
      </c>
      <c r="K65" s="22">
        <f t="shared" si="25"/>
        <v>0</v>
      </c>
      <c r="L65" s="35"/>
      <c r="M65" s="24">
        <f>SUM(M66:M69)</f>
        <v>228128</v>
      </c>
      <c r="N65" s="24">
        <f>SUM(N66:N69)</f>
        <v>322762</v>
      </c>
      <c r="O65" s="24">
        <f>SUM(O66:O69)</f>
        <v>337291</v>
      </c>
    </row>
    <row r="66" spans="1:15" x14ac:dyDescent="0.25">
      <c r="A66" s="9"/>
      <c r="B66" s="13"/>
      <c r="C66" s="43"/>
      <c r="D66" s="26" t="s">
        <v>28</v>
      </c>
      <c r="E66" s="44"/>
      <c r="F66" s="17"/>
      <c r="G66" s="53">
        <f>[1]Bujqësi!D9</f>
        <v>88128</v>
      </c>
      <c r="H66" s="54">
        <f>[1]Bujqësi!D16</f>
        <v>20000</v>
      </c>
      <c r="I66" s="55"/>
      <c r="J66" s="56">
        <f>[1]Bujqësi!D111</f>
        <v>0</v>
      </c>
      <c r="K66" s="57">
        <f>[1]Bujqësi!D124</f>
        <v>0</v>
      </c>
      <c r="L66" s="23"/>
      <c r="M66" s="46">
        <f>SUM(G66:K66)</f>
        <v>108128</v>
      </c>
      <c r="N66" s="42">
        <f>'[1]Tabela 4.1 (2027)'!M66</f>
        <v>121128</v>
      </c>
      <c r="O66" s="42">
        <f>'[1]Tabela 4.1 (2028)'!M66</f>
        <v>113122</v>
      </c>
    </row>
    <row r="67" spans="1:15" x14ac:dyDescent="0.25">
      <c r="A67" s="9"/>
      <c r="B67" s="13"/>
      <c r="C67" s="43"/>
      <c r="D67" s="26" t="s">
        <v>29</v>
      </c>
      <c r="E67" s="44"/>
      <c r="F67" s="17"/>
      <c r="G67" s="53">
        <f>[1]Bujqësi!E9</f>
        <v>0</v>
      </c>
      <c r="H67" s="54">
        <f>[1]Bujqësi!E16</f>
        <v>0</v>
      </c>
      <c r="I67" s="55"/>
      <c r="J67" s="56">
        <f>[1]Bujqësi!E111</f>
        <v>120000</v>
      </c>
      <c r="K67" s="57">
        <f>[1]Bujqësi!E124</f>
        <v>0</v>
      </c>
      <c r="L67" s="23"/>
      <c r="M67" s="46">
        <f t="shared" ref="M67:M69" si="26">SUM(G67:K67)</f>
        <v>120000</v>
      </c>
      <c r="N67" s="42">
        <f>'[1]Tabela 4.1 (2027)'!M67</f>
        <v>201634</v>
      </c>
      <c r="O67" s="42">
        <f>'[1]Tabela 4.1 (2028)'!M67</f>
        <v>224169</v>
      </c>
    </row>
    <row r="68" spans="1:15" x14ac:dyDescent="0.25">
      <c r="A68" s="9"/>
      <c r="B68" s="13"/>
      <c r="C68" s="43"/>
      <c r="D68" s="26" t="s">
        <v>30</v>
      </c>
      <c r="E68" s="48"/>
      <c r="F68" s="17"/>
      <c r="G68" s="53"/>
      <c r="H68" s="54"/>
      <c r="I68" s="55"/>
      <c r="J68" s="56"/>
      <c r="K68" s="57"/>
      <c r="L68" s="23"/>
      <c r="M68" s="46">
        <f t="shared" si="26"/>
        <v>0</v>
      </c>
      <c r="N68" s="42">
        <f>'[1]Tabela 4.1 (2027)'!M68</f>
        <v>0</v>
      </c>
      <c r="O68" s="42">
        <f>'[1]Tabela 4.1 (2028)'!M68</f>
        <v>0</v>
      </c>
    </row>
    <row r="69" spans="1:15" x14ac:dyDescent="0.25">
      <c r="A69" s="9"/>
      <c r="B69" s="13"/>
      <c r="C69" s="43"/>
      <c r="D69" s="26" t="s">
        <v>31</v>
      </c>
      <c r="E69" s="48"/>
      <c r="F69" s="17"/>
      <c r="G69" s="53"/>
      <c r="H69" s="54"/>
      <c r="I69" s="55"/>
      <c r="J69" s="56"/>
      <c r="K69" s="57"/>
      <c r="L69" s="23"/>
      <c r="M69" s="46">
        <f t="shared" si="26"/>
        <v>0</v>
      </c>
      <c r="N69" s="42">
        <f>'[1]Tabela 4.1 (2027)'!M69</f>
        <v>0</v>
      </c>
      <c r="O69" s="42">
        <f>'[1]Tabela 4.1 (2028)'!M69</f>
        <v>0</v>
      </c>
    </row>
    <row r="70" spans="1:15" x14ac:dyDescent="0.25">
      <c r="A70" s="9">
        <v>47102</v>
      </c>
      <c r="B70" s="37" t="s">
        <v>52</v>
      </c>
      <c r="C70" s="38" t="s">
        <v>53</v>
      </c>
      <c r="D70" s="15" t="s">
        <v>27</v>
      </c>
      <c r="E70" s="39"/>
      <c r="F70" s="40">
        <v>6</v>
      </c>
      <c r="G70" s="18">
        <f t="shared" ref="G70:K70" si="27">SUM(G71:G74)</f>
        <v>63781.599999999999</v>
      </c>
      <c r="H70" s="19">
        <f t="shared" si="27"/>
        <v>20000</v>
      </c>
      <c r="I70" s="20">
        <f t="shared" si="27"/>
        <v>0</v>
      </c>
      <c r="J70" s="21">
        <f t="shared" si="27"/>
        <v>20000</v>
      </c>
      <c r="K70" s="22">
        <f t="shared" si="27"/>
        <v>0</v>
      </c>
      <c r="L70" s="35"/>
      <c r="M70" s="24">
        <f>SUM(M71:M74)</f>
        <v>103781.6</v>
      </c>
      <c r="N70" s="24">
        <f>SUM(N71:N74)</f>
        <v>93781.6</v>
      </c>
      <c r="O70" s="24">
        <f>SUM(O71:O74)</f>
        <v>93781.6</v>
      </c>
    </row>
    <row r="71" spans="1:15" x14ac:dyDescent="0.25">
      <c r="A71" s="9"/>
      <c r="B71" s="13"/>
      <c r="C71" s="43"/>
      <c r="D71" s="26" t="s">
        <v>28</v>
      </c>
      <c r="E71" s="44"/>
      <c r="F71" s="17"/>
      <c r="G71" s="53">
        <f>'[1]Pylltari dhe Inspeksion'!D9</f>
        <v>63781.599999999999</v>
      </c>
      <c r="H71" s="54">
        <f>'[1]Pylltari dhe Inspeksion'!D16</f>
        <v>20000</v>
      </c>
      <c r="I71" s="55"/>
      <c r="J71" s="56">
        <f>'[1]Pylltari dhe Inspeksion'!D111</f>
        <v>0</v>
      </c>
      <c r="K71" s="57">
        <f>'[1]Pylltari dhe Inspeksion'!D124</f>
        <v>0</v>
      </c>
      <c r="L71" s="23"/>
      <c r="M71" s="46">
        <f>SUM(G71:K71)</f>
        <v>83781.600000000006</v>
      </c>
      <c r="N71" s="42">
        <f>'[1]Tabela 4.1 (2027)'!M71</f>
        <v>93781.6</v>
      </c>
      <c r="O71" s="42">
        <f>'[1]Tabela 4.1 (2028)'!M71</f>
        <v>93781.6</v>
      </c>
    </row>
    <row r="72" spans="1:15" x14ac:dyDescent="0.25">
      <c r="A72" s="9"/>
      <c r="B72" s="13"/>
      <c r="C72" s="43"/>
      <c r="D72" s="26" t="s">
        <v>29</v>
      </c>
      <c r="E72" s="44"/>
      <c r="F72" s="17"/>
      <c r="G72" s="53">
        <f>'[1]Pylltari dhe Inspeksion'!E9</f>
        <v>0</v>
      </c>
      <c r="H72" s="54">
        <f>'[1]Pylltari dhe Inspeksion'!E16</f>
        <v>0</v>
      </c>
      <c r="I72" s="55"/>
      <c r="J72" s="56">
        <f>'[1]Pylltari dhe Inspeksion'!E111</f>
        <v>20000</v>
      </c>
      <c r="K72" s="57">
        <f>'[1]Pylltari dhe Inspeksion'!E124</f>
        <v>0</v>
      </c>
      <c r="L72" s="23"/>
      <c r="M72" s="46">
        <f t="shared" ref="M72:M74" si="28">SUM(G72:K72)</f>
        <v>20000</v>
      </c>
      <c r="N72" s="42">
        <f>'[1]Tabela 4.1 (2027)'!M72</f>
        <v>0</v>
      </c>
      <c r="O72" s="42">
        <f>'[1]Tabela 4.1 (2028)'!M72</f>
        <v>0</v>
      </c>
    </row>
    <row r="73" spans="1:15" x14ac:dyDescent="0.25">
      <c r="A73" s="9"/>
      <c r="B73" s="13"/>
      <c r="C73" s="43"/>
      <c r="D73" s="26" t="s">
        <v>30</v>
      </c>
      <c r="E73" s="48"/>
      <c r="F73" s="17"/>
      <c r="G73" s="53"/>
      <c r="H73" s="54"/>
      <c r="I73" s="55"/>
      <c r="J73" s="56"/>
      <c r="K73" s="57"/>
      <c r="L73" s="23"/>
      <c r="M73" s="46">
        <f t="shared" si="28"/>
        <v>0</v>
      </c>
      <c r="N73" s="42">
        <f>'[1]Tabela 4.1 (2027)'!M73</f>
        <v>0</v>
      </c>
      <c r="O73" s="42">
        <f>'[1]Tabela 4.1 (2028)'!M73</f>
        <v>0</v>
      </c>
    </row>
    <row r="74" spans="1:15" x14ac:dyDescent="0.25">
      <c r="A74" s="9"/>
      <c r="B74" s="13"/>
      <c r="C74" s="43"/>
      <c r="D74" s="26" t="s">
        <v>31</v>
      </c>
      <c r="E74" s="48"/>
      <c r="F74" s="17"/>
      <c r="G74" s="53"/>
      <c r="H74" s="54"/>
      <c r="I74" s="55"/>
      <c r="J74" s="56"/>
      <c r="K74" s="57"/>
      <c r="L74" s="23"/>
      <c r="M74" s="46">
        <f t="shared" si="28"/>
        <v>0</v>
      </c>
      <c r="N74" s="42">
        <f>'[1]Tabela 4.1 (2027)'!M74</f>
        <v>0</v>
      </c>
      <c r="O74" s="42">
        <f>'[1]Tabela 4.1 (2028)'!M74</f>
        <v>0</v>
      </c>
    </row>
    <row r="75" spans="1:15" x14ac:dyDescent="0.25">
      <c r="A75" s="9">
        <v>48022</v>
      </c>
      <c r="B75" s="37" t="s">
        <v>42</v>
      </c>
      <c r="C75" s="51" t="s">
        <v>54</v>
      </c>
      <c r="D75" s="15" t="s">
        <v>27</v>
      </c>
      <c r="E75" s="39"/>
      <c r="F75" s="40">
        <v>9</v>
      </c>
      <c r="G75" s="18">
        <f t="shared" ref="G75:K75" si="29">SUM(G76:G79)</f>
        <v>96158.399999999994</v>
      </c>
      <c r="H75" s="19">
        <f t="shared" si="29"/>
        <v>799698</v>
      </c>
      <c r="I75" s="20">
        <f t="shared" si="29"/>
        <v>0</v>
      </c>
      <c r="J75" s="21">
        <f t="shared" si="29"/>
        <v>0</v>
      </c>
      <c r="K75" s="22">
        <f t="shared" si="29"/>
        <v>4442191</v>
      </c>
      <c r="L75" s="35"/>
      <c r="M75" s="24">
        <f>SUM(M76:M79)</f>
        <v>5338047.4000000004</v>
      </c>
      <c r="N75" s="24">
        <f>SUM(N76:N79)</f>
        <v>6077529.4000000004</v>
      </c>
      <c r="O75" s="24">
        <f>SUM(O76:O79)</f>
        <v>4669944.4000000004</v>
      </c>
    </row>
    <row r="76" spans="1:15" x14ac:dyDescent="0.25">
      <c r="A76" s="9"/>
      <c r="B76" s="13"/>
      <c r="C76" s="52"/>
      <c r="D76" s="26" t="s">
        <v>28</v>
      </c>
      <c r="E76" s="44"/>
      <c r="F76" s="17"/>
      <c r="G76" s="53">
        <f>'[1]Zhvillim Ekonomik'!D9</f>
        <v>96158.399999999994</v>
      </c>
      <c r="H76" s="54">
        <f>'[1]Zhvillim Ekonomik'!D16</f>
        <v>512965</v>
      </c>
      <c r="I76" s="55">
        <f>'[1]Zhvillim Ekonomik'!D104</f>
        <v>0</v>
      </c>
      <c r="J76" s="56"/>
      <c r="K76" s="57">
        <f>'[1]Zhvillim Ekonomik'!D124</f>
        <v>3263521</v>
      </c>
      <c r="L76" s="23"/>
      <c r="M76" s="42">
        <f>SUM(G76:K76)</f>
        <v>3872644.4</v>
      </c>
      <c r="N76" s="42">
        <f>'[1]Tabela 4.1 (2027)'!M76</f>
        <v>4666925.4000000004</v>
      </c>
      <c r="O76" s="42">
        <f>'[1]Tabela 4.1 (2028)'!M76</f>
        <v>4356005.4000000004</v>
      </c>
    </row>
    <row r="77" spans="1:15" x14ac:dyDescent="0.25">
      <c r="A77" s="9"/>
      <c r="B77" s="13"/>
      <c r="C77" s="52"/>
      <c r="D77" s="26" t="s">
        <v>29</v>
      </c>
      <c r="E77" s="44"/>
      <c r="F77" s="17"/>
      <c r="G77" s="53">
        <f>'[1]Zhvillim Ekonomik'!E9</f>
        <v>0</v>
      </c>
      <c r="H77" s="54">
        <f>'[1]Zhvillim Ekonomik'!E16</f>
        <v>286733</v>
      </c>
      <c r="I77" s="55">
        <f>'[1]Zhvillim Ekonomik'!E104</f>
        <v>0</v>
      </c>
      <c r="J77" s="56"/>
      <c r="K77" s="57">
        <f>'[1]Zhvillim Ekonomik'!E124</f>
        <v>1178670</v>
      </c>
      <c r="L77" s="23"/>
      <c r="M77" s="42">
        <f t="shared" ref="M77:M79" si="30">SUM(G77:K77)</f>
        <v>1465403</v>
      </c>
      <c r="N77" s="42">
        <f>'[1]Tabela 4.1 (2027)'!M77</f>
        <v>1410604</v>
      </c>
      <c r="O77" s="42">
        <f>'[1]Tabela 4.1 (2028)'!M77</f>
        <v>313939</v>
      </c>
    </row>
    <row r="78" spans="1:15" x14ac:dyDescent="0.25">
      <c r="A78" s="9"/>
      <c r="B78" s="13"/>
      <c r="C78" s="52"/>
      <c r="D78" s="26" t="s">
        <v>30</v>
      </c>
      <c r="E78" s="48"/>
      <c r="F78" s="17"/>
      <c r="G78" s="53"/>
      <c r="H78" s="54"/>
      <c r="I78" s="55"/>
      <c r="J78" s="56"/>
      <c r="K78" s="57"/>
      <c r="L78" s="23"/>
      <c r="M78" s="42">
        <f t="shared" si="30"/>
        <v>0</v>
      </c>
      <c r="N78" s="42">
        <f>'[1]Tabela 4.1 (2027)'!M78</f>
        <v>0</v>
      </c>
      <c r="O78" s="42">
        <f>'[1]Tabela 4.1 (2028)'!M78</f>
        <v>0</v>
      </c>
    </row>
    <row r="79" spans="1:15" x14ac:dyDescent="0.25">
      <c r="A79" s="9"/>
      <c r="B79" s="13"/>
      <c r="C79" s="52"/>
      <c r="D79" s="26" t="s">
        <v>31</v>
      </c>
      <c r="E79" s="48"/>
      <c r="F79" s="17"/>
      <c r="G79" s="53"/>
      <c r="H79" s="54"/>
      <c r="I79" s="55"/>
      <c r="J79" s="56"/>
      <c r="K79" s="57"/>
      <c r="L79" s="23"/>
      <c r="M79" s="42">
        <f t="shared" si="30"/>
        <v>0</v>
      </c>
      <c r="N79" s="42">
        <f>'[1]Tabela 4.1 (2027)'!M79</f>
        <v>0</v>
      </c>
      <c r="O79" s="42">
        <f>'[1]Tabela 4.1 (2028)'!M79</f>
        <v>0</v>
      </c>
    </row>
    <row r="80" spans="1:15" x14ac:dyDescent="0.25">
      <c r="A80" s="9">
        <v>65110</v>
      </c>
      <c r="B80" s="37" t="s">
        <v>55</v>
      </c>
      <c r="C80" s="51" t="s">
        <v>56</v>
      </c>
      <c r="D80" s="15" t="s">
        <v>27</v>
      </c>
      <c r="E80" s="39"/>
      <c r="F80" s="40">
        <v>15</v>
      </c>
      <c r="G80" s="18">
        <f t="shared" ref="G80:K80" si="31">SUM(G81:G84)</f>
        <v>133250.4</v>
      </c>
      <c r="H80" s="19">
        <f t="shared" si="31"/>
        <v>15000</v>
      </c>
      <c r="I80" s="20">
        <f t="shared" si="31"/>
        <v>0</v>
      </c>
      <c r="J80" s="21">
        <f t="shared" si="31"/>
        <v>0</v>
      </c>
      <c r="K80" s="22">
        <f t="shared" si="31"/>
        <v>0</v>
      </c>
      <c r="L80" s="35"/>
      <c r="M80" s="24">
        <f>SUM(M81:M84)</f>
        <v>148250.4</v>
      </c>
      <c r="N80" s="24">
        <f>SUM(N81:N84)</f>
        <v>153250.4</v>
      </c>
      <c r="O80" s="24">
        <f>SUM(O81:O84)</f>
        <v>153250.4</v>
      </c>
    </row>
    <row r="81" spans="1:15" x14ac:dyDescent="0.25">
      <c r="A81" s="9"/>
      <c r="B81" s="13"/>
      <c r="C81" s="52"/>
      <c r="D81" s="26" t="s">
        <v>28</v>
      </c>
      <c r="E81" s="44"/>
      <c r="F81" s="17"/>
      <c r="G81" s="53">
        <f>'[1]Gjeodezi dhe Kadastër'!D9</f>
        <v>133250.4</v>
      </c>
      <c r="H81" s="54">
        <f>'[1]Gjeodezi dhe Kadastër'!D16</f>
        <v>15000</v>
      </c>
      <c r="I81" s="55"/>
      <c r="J81" s="56"/>
      <c r="K81" s="57">
        <f>'[1]Gjeodezi dhe Kadastër'!D124</f>
        <v>0</v>
      </c>
      <c r="L81" s="23"/>
      <c r="M81" s="46">
        <f>SUM(G81:K81)</f>
        <v>148250.4</v>
      </c>
      <c r="N81" s="42">
        <f>'[1]Tabela 4.1 (2027)'!M81</f>
        <v>153250.4</v>
      </c>
      <c r="O81" s="42">
        <f>'[1]Tabela 4.1 (2028)'!M81</f>
        <v>153250.4</v>
      </c>
    </row>
    <row r="82" spans="1:15" x14ac:dyDescent="0.25">
      <c r="A82" s="9"/>
      <c r="B82" s="13"/>
      <c r="C82" s="52"/>
      <c r="D82" s="26" t="s">
        <v>29</v>
      </c>
      <c r="E82" s="44"/>
      <c r="F82" s="17"/>
      <c r="G82" s="53">
        <f>'[1]Gjeodezi dhe Kadastër'!E9</f>
        <v>0</v>
      </c>
      <c r="H82" s="54">
        <f>'[1]Gjeodezi dhe Kadastër'!E16</f>
        <v>0</v>
      </c>
      <c r="I82" s="55"/>
      <c r="J82" s="56"/>
      <c r="K82" s="57">
        <f>'[1]Gjeodezi dhe Kadastër'!E124</f>
        <v>0</v>
      </c>
      <c r="L82" s="23"/>
      <c r="M82" s="46">
        <f t="shared" ref="M82:M84" si="32">SUM(G82:K82)</f>
        <v>0</v>
      </c>
      <c r="N82" s="42">
        <f>'[1]Tabela 4.1 (2027)'!M82</f>
        <v>0</v>
      </c>
      <c r="O82" s="42">
        <f>'[1]Tabela 4.1 (2028)'!M82</f>
        <v>0</v>
      </c>
    </row>
    <row r="83" spans="1:15" x14ac:dyDescent="0.25">
      <c r="A83" s="9"/>
      <c r="B83" s="13"/>
      <c r="C83" s="52"/>
      <c r="D83" s="26" t="s">
        <v>30</v>
      </c>
      <c r="E83" s="48"/>
      <c r="F83" s="17"/>
      <c r="G83" s="53"/>
      <c r="H83" s="54"/>
      <c r="I83" s="55"/>
      <c r="J83" s="56"/>
      <c r="K83" s="57"/>
      <c r="L83" s="23"/>
      <c r="M83" s="46">
        <f t="shared" si="32"/>
        <v>0</v>
      </c>
      <c r="N83" s="42">
        <f>'[1]Tabela 4.1 (2027)'!M83</f>
        <v>0</v>
      </c>
      <c r="O83" s="42">
        <f>'[1]Tabela 4.1 (2028)'!M83</f>
        <v>0</v>
      </c>
    </row>
    <row r="84" spans="1:15" x14ac:dyDescent="0.25">
      <c r="A84" s="9"/>
      <c r="B84" s="13"/>
      <c r="C84" s="52"/>
      <c r="D84" s="26" t="s">
        <v>31</v>
      </c>
      <c r="E84" s="48"/>
      <c r="F84" s="17"/>
      <c r="G84" s="53"/>
      <c r="H84" s="54"/>
      <c r="I84" s="55"/>
      <c r="J84" s="56"/>
      <c r="K84" s="57"/>
      <c r="L84" s="23"/>
      <c r="M84" s="46">
        <f t="shared" si="32"/>
        <v>0</v>
      </c>
      <c r="N84" s="42">
        <f>'[1]Tabela 4.1 (2027)'!M84</f>
        <v>0</v>
      </c>
      <c r="O84" s="42">
        <f>'[1]Tabela 4.1 (2028)'!M84</f>
        <v>0</v>
      </c>
    </row>
    <row r="85" spans="1:15" ht="30" x14ac:dyDescent="0.25">
      <c r="A85" s="9">
        <v>66115</v>
      </c>
      <c r="B85" s="37" t="s">
        <v>57</v>
      </c>
      <c r="C85" s="51" t="s">
        <v>58</v>
      </c>
      <c r="D85" s="15" t="s">
        <v>27</v>
      </c>
      <c r="E85" s="39"/>
      <c r="F85" s="40">
        <v>14</v>
      </c>
      <c r="G85" s="18">
        <f t="shared" ref="G85:K85" si="33">SUM(G86:G89)</f>
        <v>151605.6</v>
      </c>
      <c r="H85" s="19">
        <f t="shared" si="33"/>
        <v>100000</v>
      </c>
      <c r="I85" s="20">
        <f t="shared" si="33"/>
        <v>0</v>
      </c>
      <c r="J85" s="21">
        <f t="shared" si="33"/>
        <v>0</v>
      </c>
      <c r="K85" s="22">
        <f t="shared" si="33"/>
        <v>0</v>
      </c>
      <c r="L85" s="35"/>
      <c r="M85" s="24">
        <f>SUM(M86:M89)</f>
        <v>251605.6</v>
      </c>
      <c r="N85" s="24">
        <f>SUM(N86:N89)</f>
        <v>250216.6</v>
      </c>
      <c r="O85" s="24">
        <f>SUM(O86:O89)</f>
        <v>236605.6</v>
      </c>
    </row>
    <row r="86" spans="1:15" x14ac:dyDescent="0.25">
      <c r="A86" s="9"/>
      <c r="B86" s="13"/>
      <c r="C86" s="52"/>
      <c r="D86" s="26" t="s">
        <v>28</v>
      </c>
      <c r="E86" s="44"/>
      <c r="F86" s="17"/>
      <c r="G86" s="53">
        <f>[1]Urbanizëm!D9</f>
        <v>151605.6</v>
      </c>
      <c r="H86" s="54">
        <f>[1]Urbanizëm!D16</f>
        <v>100000</v>
      </c>
      <c r="I86" s="55"/>
      <c r="J86" s="56">
        <f>[1]Urbanizëm!D111</f>
        <v>0</v>
      </c>
      <c r="K86" s="57">
        <f>[1]Urbanizëm!D124</f>
        <v>0</v>
      </c>
      <c r="L86" s="23"/>
      <c r="M86" s="46">
        <f>SUM(G86:K86)</f>
        <v>251605.6</v>
      </c>
      <c r="N86" s="42">
        <f>'[1]Tabela 4.1 (2027)'!M86</f>
        <v>224614.6</v>
      </c>
      <c r="O86" s="42">
        <f>'[1]Tabela 4.1 (2028)'!M86</f>
        <v>236605.6</v>
      </c>
    </row>
    <row r="87" spans="1:15" x14ac:dyDescent="0.25">
      <c r="A87" s="9"/>
      <c r="B87" s="13"/>
      <c r="C87" s="52"/>
      <c r="D87" s="26" t="s">
        <v>29</v>
      </c>
      <c r="E87" s="44"/>
      <c r="F87" s="17"/>
      <c r="G87" s="53">
        <f>[1]Urbanizëm!E9</f>
        <v>0</v>
      </c>
      <c r="H87" s="54">
        <f>[1]Urbanizëm!E16</f>
        <v>0</v>
      </c>
      <c r="I87" s="55"/>
      <c r="J87" s="56">
        <f>[1]Urbanizëm!E111</f>
        <v>0</v>
      </c>
      <c r="K87" s="57">
        <f>[1]Urbanizëm!E124</f>
        <v>0</v>
      </c>
      <c r="L87" s="23"/>
      <c r="M87" s="46">
        <f t="shared" ref="M87:M89" si="34">SUM(G87:K87)</f>
        <v>0</v>
      </c>
      <c r="N87" s="42">
        <f>'[1]Tabela 4.1 (2027)'!M87</f>
        <v>25602</v>
      </c>
      <c r="O87" s="42">
        <f>'[1]Tabela 4.1 (2028)'!M87</f>
        <v>0</v>
      </c>
    </row>
    <row r="88" spans="1:15" x14ac:dyDescent="0.25">
      <c r="A88" s="9"/>
      <c r="B88" s="13"/>
      <c r="C88" s="52"/>
      <c r="D88" s="26" t="s">
        <v>30</v>
      </c>
      <c r="E88" s="48"/>
      <c r="F88" s="17"/>
      <c r="G88" s="53"/>
      <c r="H88" s="54"/>
      <c r="I88" s="55"/>
      <c r="J88" s="56"/>
      <c r="K88" s="57"/>
      <c r="L88" s="23"/>
      <c r="M88" s="46">
        <f t="shared" si="34"/>
        <v>0</v>
      </c>
      <c r="N88" s="42">
        <f>'[1]Tabela 4.1 (2027)'!M88</f>
        <v>0</v>
      </c>
      <c r="O88" s="42">
        <f>'[1]Tabela 4.1 (2028)'!M88</f>
        <v>0</v>
      </c>
    </row>
    <row r="89" spans="1:15" x14ac:dyDescent="0.25">
      <c r="A89" s="9"/>
      <c r="B89" s="13"/>
      <c r="C89" s="52"/>
      <c r="D89" s="26" t="s">
        <v>31</v>
      </c>
      <c r="E89" s="48"/>
      <c r="F89" s="17"/>
      <c r="G89" s="53"/>
      <c r="H89" s="54"/>
      <c r="I89" s="55"/>
      <c r="J89" s="56"/>
      <c r="K89" s="57"/>
      <c r="L89" s="23"/>
      <c r="M89" s="46">
        <f t="shared" si="34"/>
        <v>0</v>
      </c>
      <c r="N89" s="42">
        <f>'[1]Tabela 4.1 (2027)'!M89</f>
        <v>0</v>
      </c>
      <c r="O89" s="42">
        <f>'[1]Tabela 4.1 (2028)'!M89</f>
        <v>0</v>
      </c>
    </row>
    <row r="90" spans="1:15" x14ac:dyDescent="0.25">
      <c r="A90" s="9">
        <v>73031</v>
      </c>
      <c r="B90" s="37" t="s">
        <v>59</v>
      </c>
      <c r="C90" s="38" t="s">
        <v>60</v>
      </c>
      <c r="D90" s="15" t="s">
        <v>27</v>
      </c>
      <c r="E90" s="39"/>
      <c r="F90" s="40">
        <v>4</v>
      </c>
      <c r="G90" s="18">
        <f t="shared" ref="G90:K90" si="35">SUM(G91:G94)</f>
        <v>44529.599999999999</v>
      </c>
      <c r="H90" s="19">
        <f t="shared" si="35"/>
        <v>100000</v>
      </c>
      <c r="I90" s="20">
        <f t="shared" si="35"/>
        <v>0</v>
      </c>
      <c r="J90" s="21">
        <f t="shared" si="35"/>
        <v>80000</v>
      </c>
      <c r="K90" s="22">
        <f t="shared" si="35"/>
        <v>460000</v>
      </c>
      <c r="L90" s="35"/>
      <c r="M90" s="24">
        <f>SUM(M91:M94)</f>
        <v>684529.6</v>
      </c>
      <c r="N90" s="24">
        <f>SUM(N91:N94)</f>
        <v>636529.6</v>
      </c>
      <c r="O90" s="24">
        <f>SUM(O91:O94)</f>
        <v>646529.6</v>
      </c>
    </row>
    <row r="91" spans="1:15" x14ac:dyDescent="0.25">
      <c r="A91" s="9"/>
      <c r="B91" s="13"/>
      <c r="C91" s="43"/>
      <c r="D91" s="26" t="s">
        <v>28</v>
      </c>
      <c r="E91" s="44"/>
      <c r="F91" s="17"/>
      <c r="G91" s="53">
        <f>'[1]Administrata SH'!D9</f>
        <v>44529.599999999999</v>
      </c>
      <c r="H91" s="54">
        <f>'[1]Administrata SH'!D16</f>
        <v>100000</v>
      </c>
      <c r="I91" s="55"/>
      <c r="J91" s="56">
        <f>'[1]Administrata SH'!D111</f>
        <v>0</v>
      </c>
      <c r="K91" s="57">
        <f>'[1]Administrata SH'!D124</f>
        <v>460000</v>
      </c>
      <c r="L91" s="23"/>
      <c r="M91" s="42">
        <f>SUM(G91:K91)</f>
        <v>604529.6</v>
      </c>
      <c r="N91" s="42">
        <f>'[1]Tabela 4.1 (2027)'!M91</f>
        <v>506529.6</v>
      </c>
      <c r="O91" s="42">
        <f>'[1]Tabela 4.1 (2028)'!M91</f>
        <v>516529.6</v>
      </c>
    </row>
    <row r="92" spans="1:15" x14ac:dyDescent="0.25">
      <c r="A92" s="9"/>
      <c r="B92" s="13"/>
      <c r="C92" s="43"/>
      <c r="D92" s="26" t="s">
        <v>29</v>
      </c>
      <c r="E92" s="44"/>
      <c r="F92" s="17"/>
      <c r="G92" s="53">
        <f>'[1]Administrata SH'!E9</f>
        <v>0</v>
      </c>
      <c r="H92" s="54">
        <f>'[1]Administrata SH'!E16</f>
        <v>0</v>
      </c>
      <c r="I92" s="55"/>
      <c r="J92" s="56">
        <f>'[1]Administrata SH'!E111</f>
        <v>80000</v>
      </c>
      <c r="K92" s="57">
        <f>'[1]Administrata SH'!E124</f>
        <v>0</v>
      </c>
      <c r="L92" s="23"/>
      <c r="M92" s="42">
        <f t="shared" ref="M92:M94" si="36">SUM(G92:K92)</f>
        <v>80000</v>
      </c>
      <c r="N92" s="42">
        <f>'[1]Tabela 4.1 (2027)'!M92</f>
        <v>130000</v>
      </c>
      <c r="O92" s="42">
        <f>'[1]Tabela 4.1 (2028)'!M92</f>
        <v>130000</v>
      </c>
    </row>
    <row r="93" spans="1:15" x14ac:dyDescent="0.25">
      <c r="A93" s="9"/>
      <c r="B93" s="13"/>
      <c r="C93" s="43"/>
      <c r="D93" s="26" t="s">
        <v>30</v>
      </c>
      <c r="E93" s="48"/>
      <c r="F93" s="17"/>
      <c r="G93" s="53"/>
      <c r="H93" s="54"/>
      <c r="I93" s="55"/>
      <c r="J93" s="56"/>
      <c r="K93" s="57"/>
      <c r="L93" s="23"/>
      <c r="M93" s="42">
        <f t="shared" si="36"/>
        <v>0</v>
      </c>
      <c r="N93" s="42">
        <f>'[1]Tabela 4.1 (2027)'!M93</f>
        <v>0</v>
      </c>
      <c r="O93" s="42">
        <f>'[1]Tabela 4.1 (2028)'!M93</f>
        <v>0</v>
      </c>
    </row>
    <row r="94" spans="1:15" x14ac:dyDescent="0.25">
      <c r="A94" s="9"/>
      <c r="B94" s="13"/>
      <c r="C94" s="43"/>
      <c r="D94" s="26" t="s">
        <v>31</v>
      </c>
      <c r="E94" s="48"/>
      <c r="F94" s="17"/>
      <c r="G94" s="53"/>
      <c r="H94" s="54"/>
      <c r="I94" s="55"/>
      <c r="J94" s="56"/>
      <c r="K94" s="57"/>
      <c r="L94" s="23"/>
      <c r="M94" s="42">
        <f t="shared" si="36"/>
        <v>0</v>
      </c>
      <c r="N94" s="42">
        <f>'[1]Tabela 4.1 (2027)'!M94</f>
        <v>0</v>
      </c>
      <c r="O94" s="42">
        <f>'[1]Tabela 4.1 (2028)'!M94</f>
        <v>0</v>
      </c>
    </row>
    <row r="95" spans="1:15" x14ac:dyDescent="0.25">
      <c r="A95" s="9">
        <v>74300</v>
      </c>
      <c r="B95" s="37" t="s">
        <v>61</v>
      </c>
      <c r="C95" s="38" t="s">
        <v>62</v>
      </c>
      <c r="D95" s="15" t="s">
        <v>27</v>
      </c>
      <c r="E95" s="39"/>
      <c r="F95" s="40">
        <v>294</v>
      </c>
      <c r="G95" s="18">
        <f t="shared" ref="G95:K95" si="37">SUM(G96:G99)</f>
        <v>2782054</v>
      </c>
      <c r="H95" s="19">
        <f t="shared" si="37"/>
        <v>787702</v>
      </c>
      <c r="I95" s="20">
        <f t="shared" si="37"/>
        <v>81600</v>
      </c>
      <c r="J95" s="21">
        <f t="shared" si="37"/>
        <v>0</v>
      </c>
      <c r="K95" s="22">
        <f t="shared" si="37"/>
        <v>0</v>
      </c>
      <c r="L95" s="35"/>
      <c r="M95" s="24">
        <f>SUM(M96:M99)</f>
        <v>3651356</v>
      </c>
      <c r="N95" s="24">
        <f>SUM(N96:N99)</f>
        <v>3790896</v>
      </c>
      <c r="O95" s="24">
        <f>SUM(O96:O99)</f>
        <v>3903723</v>
      </c>
    </row>
    <row r="96" spans="1:15" x14ac:dyDescent="0.25">
      <c r="A96" s="9"/>
      <c r="B96" s="13"/>
      <c r="C96" s="43"/>
      <c r="D96" s="26" t="s">
        <v>28</v>
      </c>
      <c r="E96" s="44"/>
      <c r="F96" s="17"/>
      <c r="G96" s="53">
        <f>[1]QKMF!D9</f>
        <v>2782054</v>
      </c>
      <c r="H96" s="54">
        <f>[1]QKMF!D16</f>
        <v>787702</v>
      </c>
      <c r="I96" s="55">
        <f>[1]QKMF!D104</f>
        <v>81600</v>
      </c>
      <c r="J96" s="56"/>
      <c r="K96" s="57">
        <f>[1]QKMF!D124</f>
        <v>0</v>
      </c>
      <c r="L96" s="23"/>
      <c r="M96" s="42">
        <f>SUM(G96:K96)</f>
        <v>3651356</v>
      </c>
      <c r="N96" s="42">
        <f>'[1]Tabela 4.1 (2027)'!M96</f>
        <v>3760896</v>
      </c>
      <c r="O96" s="42">
        <f>'[1]Tabela 4.1 (2028)'!M96</f>
        <v>3873723</v>
      </c>
    </row>
    <row r="97" spans="1:15" x14ac:dyDescent="0.25">
      <c r="A97" s="9"/>
      <c r="B97" s="13"/>
      <c r="C97" s="43"/>
      <c r="D97" s="26" t="s">
        <v>29</v>
      </c>
      <c r="E97" s="44"/>
      <c r="F97" s="17"/>
      <c r="G97" s="53">
        <f>[1]QKMF!E9</f>
        <v>0</v>
      </c>
      <c r="H97" s="54">
        <f>[1]QKMF!E16</f>
        <v>0</v>
      </c>
      <c r="I97" s="55">
        <f>[1]QKMF!E104</f>
        <v>0</v>
      </c>
      <c r="J97" s="56"/>
      <c r="K97" s="57">
        <f>[1]QKMF!E124</f>
        <v>0</v>
      </c>
      <c r="L97" s="23"/>
      <c r="M97" s="42">
        <f t="shared" ref="M97:M99" si="38">SUM(G97:K97)</f>
        <v>0</v>
      </c>
      <c r="N97" s="42">
        <f>'[1]Tabela 4.1 (2027)'!M97</f>
        <v>30000</v>
      </c>
      <c r="O97" s="42">
        <f>'[1]Tabela 4.1 (2028)'!M97</f>
        <v>30000</v>
      </c>
    </row>
    <row r="98" spans="1:15" x14ac:dyDescent="0.25">
      <c r="A98" s="9"/>
      <c r="B98" s="13"/>
      <c r="C98" s="43"/>
      <c r="D98" s="26" t="s">
        <v>30</v>
      </c>
      <c r="E98" s="48"/>
      <c r="F98" s="17"/>
      <c r="G98" s="53"/>
      <c r="H98" s="54"/>
      <c r="I98" s="55"/>
      <c r="J98" s="56"/>
      <c r="K98" s="57"/>
      <c r="L98" s="23"/>
      <c r="M98" s="42">
        <f t="shared" si="38"/>
        <v>0</v>
      </c>
      <c r="N98" s="42">
        <f>'[1]Tabela 4.1 (2027)'!M98</f>
        <v>0</v>
      </c>
      <c r="O98" s="42">
        <f>'[1]Tabela 4.1 (2028)'!M98</f>
        <v>0</v>
      </c>
    </row>
    <row r="99" spans="1:15" x14ac:dyDescent="0.25">
      <c r="A99" s="9"/>
      <c r="B99" s="13"/>
      <c r="C99" s="43"/>
      <c r="D99" s="26" t="s">
        <v>31</v>
      </c>
      <c r="E99" s="48"/>
      <c r="F99" s="17"/>
      <c r="G99" s="53"/>
      <c r="H99" s="54"/>
      <c r="I99" s="55"/>
      <c r="J99" s="56"/>
      <c r="K99" s="57"/>
      <c r="L99" s="23"/>
      <c r="M99" s="42">
        <f t="shared" si="38"/>
        <v>0</v>
      </c>
      <c r="N99" s="42">
        <f>'[1]Tabela 4.1 (2027)'!M99</f>
        <v>0</v>
      </c>
      <c r="O99" s="42">
        <f>'[1]Tabela 4.1 (2028)'!M99</f>
        <v>0</v>
      </c>
    </row>
    <row r="100" spans="1:15" x14ac:dyDescent="0.25">
      <c r="A100" s="9">
        <v>75606</v>
      </c>
      <c r="B100" s="37" t="s">
        <v>63</v>
      </c>
      <c r="C100" s="38" t="s">
        <v>64</v>
      </c>
      <c r="D100" s="15" t="s">
        <v>27</v>
      </c>
      <c r="E100" s="39"/>
      <c r="F100" s="40">
        <v>24</v>
      </c>
      <c r="G100" s="18">
        <f t="shared" ref="G100:K100" si="39">SUM(G101:G104)</f>
        <v>232378</v>
      </c>
      <c r="H100" s="19">
        <f t="shared" si="39"/>
        <v>30000</v>
      </c>
      <c r="I100" s="20">
        <f>SUM(I101:I104)</f>
        <v>0</v>
      </c>
      <c r="J100" s="21">
        <f t="shared" si="39"/>
        <v>224825</v>
      </c>
      <c r="K100" s="22">
        <f t="shared" si="39"/>
        <v>0</v>
      </c>
      <c r="L100" s="35"/>
      <c r="M100" s="24">
        <f>SUM(M101:M104)</f>
        <v>487203</v>
      </c>
      <c r="N100" s="24">
        <f>SUM(N101:N104)</f>
        <v>725744</v>
      </c>
      <c r="O100" s="24">
        <f>SUM(O101:O104)</f>
        <v>722378</v>
      </c>
    </row>
    <row r="101" spans="1:15" x14ac:dyDescent="0.25">
      <c r="A101" s="9"/>
      <c r="B101" s="13"/>
      <c r="C101" s="52"/>
      <c r="D101" s="26" t="s">
        <v>28</v>
      </c>
      <c r="E101" s="44"/>
      <c r="F101" s="17"/>
      <c r="G101" s="53">
        <f>'[1]Mirëqenia Sociale'!D9</f>
        <v>232378</v>
      </c>
      <c r="H101" s="54">
        <f>'[1]Mirëqenia Sociale'!D16</f>
        <v>30000</v>
      </c>
      <c r="I101" s="55">
        <f>'[1]Mirëqenia Sociale'!D104</f>
        <v>0</v>
      </c>
      <c r="J101" s="56">
        <f>'[1]Mirëqenia Sociale'!D111</f>
        <v>0</v>
      </c>
      <c r="K101" s="57">
        <f>'[1]Mirëqenia Sociale'!D124</f>
        <v>0</v>
      </c>
      <c r="L101" s="23"/>
      <c r="M101" s="46">
        <f>SUM(G101:K101)</f>
        <v>262378</v>
      </c>
      <c r="N101" s="42">
        <f>'[1]Tabela 4.1 (2027)'!M101</f>
        <v>267378</v>
      </c>
      <c r="O101" s="42">
        <f>'[1]Tabela 4.1 (2028)'!M101</f>
        <v>272378</v>
      </c>
    </row>
    <row r="102" spans="1:15" x14ac:dyDescent="0.25">
      <c r="A102" s="9"/>
      <c r="B102" s="13"/>
      <c r="C102" s="52"/>
      <c r="D102" s="26" t="s">
        <v>29</v>
      </c>
      <c r="E102" s="44"/>
      <c r="F102" s="17"/>
      <c r="G102" s="53">
        <f>'[1]Mirëqenia Sociale'!E9</f>
        <v>0</v>
      </c>
      <c r="H102" s="54">
        <f>'[1]Mirëqenia Sociale'!E16</f>
        <v>0</v>
      </c>
      <c r="I102" s="55">
        <f>'[1]Mirëqenia Sociale'!E104</f>
        <v>0</v>
      </c>
      <c r="J102" s="56">
        <f>'[1]Mirëqenia Sociale'!E111</f>
        <v>224825</v>
      </c>
      <c r="K102" s="57">
        <f>'[1]Mirëqenia Sociale'!E124</f>
        <v>0</v>
      </c>
      <c r="L102" s="23"/>
      <c r="M102" s="46">
        <f t="shared" ref="M102:M104" si="40">SUM(G102:K102)</f>
        <v>224825</v>
      </c>
      <c r="N102" s="42">
        <f>'[1]Tabela 4.1 (2027)'!M102</f>
        <v>458366</v>
      </c>
      <c r="O102" s="42">
        <f>'[1]Tabela 4.1 (2028)'!M102</f>
        <v>450000</v>
      </c>
    </row>
    <row r="103" spans="1:15" x14ac:dyDescent="0.25">
      <c r="A103" s="9"/>
      <c r="B103" s="13"/>
      <c r="C103" s="52"/>
      <c r="D103" s="26" t="s">
        <v>30</v>
      </c>
      <c r="E103" s="48"/>
      <c r="F103" s="17"/>
      <c r="G103" s="53"/>
      <c r="H103" s="54"/>
      <c r="I103" s="55"/>
      <c r="J103" s="56"/>
      <c r="K103" s="57"/>
      <c r="L103" s="23"/>
      <c r="M103" s="46">
        <f t="shared" si="40"/>
        <v>0</v>
      </c>
      <c r="N103" s="42">
        <f>'[1]Tabela 4.1 (2027)'!M103</f>
        <v>0</v>
      </c>
      <c r="O103" s="42">
        <f>'[1]Tabela 4.1 (2028)'!M103</f>
        <v>0</v>
      </c>
    </row>
    <row r="104" spans="1:15" x14ac:dyDescent="0.25">
      <c r="A104" s="9"/>
      <c r="B104" s="13"/>
      <c r="C104" s="52"/>
      <c r="D104" s="26" t="s">
        <v>31</v>
      </c>
      <c r="E104" s="48"/>
      <c r="F104" s="17"/>
      <c r="G104" s="53"/>
      <c r="H104" s="54"/>
      <c r="I104" s="55"/>
      <c r="J104" s="56"/>
      <c r="K104" s="57"/>
      <c r="L104" s="23"/>
      <c r="M104" s="46">
        <f t="shared" si="40"/>
        <v>0</v>
      </c>
      <c r="N104" s="42">
        <f>'[1]Tabela 4.1 (2027)'!M104</f>
        <v>0</v>
      </c>
      <c r="O104" s="42">
        <f>'[1]Tabela 4.1 (2028)'!M104</f>
        <v>0</v>
      </c>
    </row>
    <row r="105" spans="1:15" x14ac:dyDescent="0.25">
      <c r="A105" s="9">
        <v>75607</v>
      </c>
      <c r="B105" s="37">
        <v>1060</v>
      </c>
      <c r="C105" s="38" t="s">
        <v>65</v>
      </c>
      <c r="D105" s="15" t="s">
        <v>27</v>
      </c>
      <c r="E105" s="39"/>
      <c r="F105" s="40">
        <v>66</v>
      </c>
      <c r="G105" s="18">
        <f>SUM(G106:G109)</f>
        <v>52500</v>
      </c>
      <c r="H105" s="19">
        <f>SUM(H106:H109)</f>
        <v>45000</v>
      </c>
      <c r="I105" s="20">
        <f>SUM(I106:I109)</f>
        <v>5000</v>
      </c>
      <c r="J105" s="21">
        <f>SUM(J106:J109)</f>
        <v>0</v>
      </c>
      <c r="K105" s="22">
        <f t="shared" ref="K105" si="41">SUM(K106:K109)</f>
        <v>280000</v>
      </c>
      <c r="L105" s="35"/>
      <c r="M105" s="24">
        <f>SUM(M106:M109)</f>
        <v>382500</v>
      </c>
      <c r="N105" s="24">
        <f>SUM(N106:N109)</f>
        <v>415000</v>
      </c>
      <c r="O105" s="24">
        <f>SUM(O106:O109)</f>
        <v>415000</v>
      </c>
    </row>
    <row r="106" spans="1:15" x14ac:dyDescent="0.25">
      <c r="A106" s="9"/>
      <c r="B106" s="13"/>
      <c r="C106" s="52"/>
      <c r="D106" s="26" t="s">
        <v>28</v>
      </c>
      <c r="E106" s="44"/>
      <c r="F106" s="17"/>
      <c r="G106" s="59">
        <f>'[1]Sherbimet Rezidenciale'!F9</f>
        <v>52500</v>
      </c>
      <c r="H106" s="60">
        <f>'[1]Sherbimet Rezidenciale'!F16</f>
        <v>45000</v>
      </c>
      <c r="I106" s="61">
        <f>'[1]Sherbimet Rezidenciale'!F104</f>
        <v>5000</v>
      </c>
      <c r="J106" s="62"/>
      <c r="K106" s="63">
        <f>'[1]Sherbimet Rezidenciale'!F124</f>
        <v>280000</v>
      </c>
      <c r="L106" s="23"/>
      <c r="M106" s="46">
        <f>SUM(G106:K106)</f>
        <v>382500</v>
      </c>
      <c r="N106" s="42">
        <f>'[1]Tabela 4.1 (2027)'!M106</f>
        <v>415000</v>
      </c>
      <c r="O106" s="42">
        <f>'[1]Tabela 4.1 (2028)'!M106</f>
        <v>415000</v>
      </c>
    </row>
    <row r="107" spans="1:15" x14ac:dyDescent="0.25">
      <c r="A107" s="9"/>
      <c r="B107" s="13"/>
      <c r="C107" s="52"/>
      <c r="D107" s="26" t="s">
        <v>29</v>
      </c>
      <c r="E107" s="44"/>
      <c r="F107" s="17"/>
      <c r="G107" s="59"/>
      <c r="H107" s="60"/>
      <c r="I107" s="61"/>
      <c r="J107" s="62"/>
      <c r="K107" s="63"/>
      <c r="L107" s="23"/>
      <c r="M107" s="46">
        <f t="shared" ref="M107:M109" si="42">SUM(G107:K107)</f>
        <v>0</v>
      </c>
      <c r="N107" s="42">
        <f>'[1]Tabela 4.1 (2027)'!M107</f>
        <v>0</v>
      </c>
      <c r="O107" s="42">
        <f>'[1]Tabela 4.1 (2028)'!M107</f>
        <v>0</v>
      </c>
    </row>
    <row r="108" spans="1:15" x14ac:dyDescent="0.25">
      <c r="A108" s="9"/>
      <c r="B108" s="13"/>
      <c r="C108" s="52"/>
      <c r="D108" s="26" t="s">
        <v>30</v>
      </c>
      <c r="E108" s="48"/>
      <c r="F108" s="17"/>
      <c r="G108" s="59"/>
      <c r="H108" s="60"/>
      <c r="I108" s="61"/>
      <c r="J108" s="62"/>
      <c r="K108" s="63"/>
      <c r="L108" s="23"/>
      <c r="M108" s="46">
        <f t="shared" si="42"/>
        <v>0</v>
      </c>
      <c r="N108" s="42"/>
      <c r="O108" s="42"/>
    </row>
    <row r="109" spans="1:15" x14ac:dyDescent="0.25">
      <c r="A109" s="9"/>
      <c r="B109" s="13"/>
      <c r="C109" s="52"/>
      <c r="D109" s="26" t="s">
        <v>31</v>
      </c>
      <c r="E109" s="48"/>
      <c r="F109" s="17"/>
      <c r="G109" s="59"/>
      <c r="H109" s="60"/>
      <c r="I109" s="61"/>
      <c r="J109" s="62"/>
      <c r="K109" s="63"/>
      <c r="L109" s="23"/>
      <c r="M109" s="46">
        <f t="shared" si="42"/>
        <v>0</v>
      </c>
      <c r="N109" s="42"/>
      <c r="O109" s="42"/>
    </row>
    <row r="110" spans="1:15" x14ac:dyDescent="0.25">
      <c r="A110" s="9">
        <v>85022</v>
      </c>
      <c r="B110" s="37" t="s">
        <v>66</v>
      </c>
      <c r="C110" s="38" t="s">
        <v>67</v>
      </c>
      <c r="D110" s="15" t="s">
        <v>27</v>
      </c>
      <c r="E110" s="39"/>
      <c r="F110" s="40">
        <v>44</v>
      </c>
      <c r="G110" s="18">
        <f t="shared" ref="G110:K110" si="43">SUM(G111:G114)</f>
        <v>394225.6</v>
      </c>
      <c r="H110" s="19">
        <f t="shared" si="43"/>
        <v>100000</v>
      </c>
      <c r="I110" s="20">
        <f t="shared" si="43"/>
        <v>0</v>
      </c>
      <c r="J110" s="21">
        <f t="shared" si="43"/>
        <v>204159</v>
      </c>
      <c r="K110" s="22">
        <f t="shared" si="43"/>
        <v>500000</v>
      </c>
      <c r="L110" s="35"/>
      <c r="M110" s="24">
        <f>SUM(M111:M114)</f>
        <v>1198384.6000000001</v>
      </c>
      <c r="N110" s="24">
        <f>SUM(N111:N114)</f>
        <v>1234225.6000000001</v>
      </c>
      <c r="O110" s="24">
        <f>SUM(O111:O114)</f>
        <v>1274725.6000000001</v>
      </c>
    </row>
    <row r="111" spans="1:15" x14ac:dyDescent="0.25">
      <c r="A111" s="9"/>
      <c r="B111" s="13"/>
      <c r="C111" s="43"/>
      <c r="D111" s="26" t="s">
        <v>28</v>
      </c>
      <c r="E111" s="44"/>
      <c r="F111" s="17"/>
      <c r="G111" s="53">
        <f>[1]DKRS!D9</f>
        <v>394225.6</v>
      </c>
      <c r="H111" s="54">
        <f>[1]DKRS!D16</f>
        <v>100000</v>
      </c>
      <c r="I111" s="55">
        <f>[1]DKRS!D104</f>
        <v>0</v>
      </c>
      <c r="J111" s="56">
        <f>[1]DKRS!D111</f>
        <v>0</v>
      </c>
      <c r="K111" s="57">
        <f>[1]DKRS!D124</f>
        <v>500000</v>
      </c>
      <c r="L111" s="23"/>
      <c r="M111" s="42">
        <f>SUM(G111:K111)</f>
        <v>994225.6</v>
      </c>
      <c r="N111" s="42">
        <f>'[1]Tabela 4.1 (2027)'!M111</f>
        <v>1034225.6</v>
      </c>
      <c r="O111" s="42">
        <f>'[1]Tabela 4.1 (2028)'!M111</f>
        <v>874725.6</v>
      </c>
    </row>
    <row r="112" spans="1:15" x14ac:dyDescent="0.25">
      <c r="A112" s="9"/>
      <c r="B112" s="13"/>
      <c r="C112" s="43"/>
      <c r="D112" s="26" t="s">
        <v>29</v>
      </c>
      <c r="E112" s="44"/>
      <c r="F112" s="17"/>
      <c r="G112" s="53">
        <f>[1]DKRS!E9</f>
        <v>0</v>
      </c>
      <c r="H112" s="54">
        <f>[1]DKRS!E16</f>
        <v>0</v>
      </c>
      <c r="I112" s="55">
        <f>[1]DKRS!E104</f>
        <v>0</v>
      </c>
      <c r="J112" s="56">
        <f>[1]DKRS!E111</f>
        <v>204159</v>
      </c>
      <c r="K112" s="57">
        <f>[1]DKRS!E124</f>
        <v>0</v>
      </c>
      <c r="L112" s="23"/>
      <c r="M112" s="42">
        <f t="shared" ref="M112:M114" si="44">SUM(G112:K112)</f>
        <v>204159</v>
      </c>
      <c r="N112" s="42">
        <f>'[1]Tabela 4.1 (2027)'!M112</f>
        <v>200000</v>
      </c>
      <c r="O112" s="42">
        <f>'[1]Tabela 4.1 (2028)'!M112</f>
        <v>400000</v>
      </c>
    </row>
    <row r="113" spans="1:15" x14ac:dyDescent="0.25">
      <c r="A113" s="9"/>
      <c r="B113" s="13"/>
      <c r="C113" s="43"/>
      <c r="D113" s="26" t="s">
        <v>30</v>
      </c>
      <c r="E113" s="48"/>
      <c r="F113" s="17"/>
      <c r="G113" s="53"/>
      <c r="H113" s="54"/>
      <c r="I113" s="55"/>
      <c r="J113" s="56"/>
      <c r="K113" s="57"/>
      <c r="L113" s="23"/>
      <c r="M113" s="42">
        <f t="shared" si="44"/>
        <v>0</v>
      </c>
      <c r="N113" s="42">
        <f>'[1]Tabela 4.1 (2027)'!M113</f>
        <v>0</v>
      </c>
      <c r="O113" s="42">
        <f>'[1]Tabela 4.1 (2028)'!M113</f>
        <v>0</v>
      </c>
    </row>
    <row r="114" spans="1:15" x14ac:dyDescent="0.25">
      <c r="A114" s="9"/>
      <c r="B114" s="13"/>
      <c r="C114" s="43"/>
      <c r="D114" s="26" t="s">
        <v>31</v>
      </c>
      <c r="E114" s="48"/>
      <c r="F114" s="17"/>
      <c r="G114" s="53"/>
      <c r="H114" s="54"/>
      <c r="I114" s="55"/>
      <c r="J114" s="56"/>
      <c r="K114" s="57"/>
      <c r="L114" s="23"/>
      <c r="M114" s="42">
        <f t="shared" si="44"/>
        <v>0</v>
      </c>
      <c r="N114" s="42">
        <f>'[1]Tabela 4.1 (2027)'!M114</f>
        <v>0</v>
      </c>
      <c r="O114" s="42">
        <f>'[1]Tabela 4.1 (2028)'!M114</f>
        <v>0</v>
      </c>
    </row>
    <row r="115" spans="1:15" x14ac:dyDescent="0.25">
      <c r="A115" s="9">
        <v>85193</v>
      </c>
      <c r="B115" s="37" t="s">
        <v>66</v>
      </c>
      <c r="C115" s="38" t="s">
        <v>68</v>
      </c>
      <c r="D115" s="15" t="s">
        <v>27</v>
      </c>
      <c r="E115" s="39"/>
      <c r="F115" s="40">
        <v>20</v>
      </c>
      <c r="G115" s="18">
        <f t="shared" ref="G115:K115" si="45">SUM(G116:G119)</f>
        <v>240863</v>
      </c>
      <c r="H115" s="19">
        <f t="shared" si="45"/>
        <v>0</v>
      </c>
      <c r="I115" s="20">
        <f t="shared" si="45"/>
        <v>0</v>
      </c>
      <c r="J115" s="21">
        <f t="shared" si="45"/>
        <v>38845</v>
      </c>
      <c r="K115" s="22">
        <f t="shared" si="45"/>
        <v>0</v>
      </c>
      <c r="L115" s="35"/>
      <c r="M115" s="24">
        <f>SUM(M116:M119)</f>
        <v>279708</v>
      </c>
      <c r="N115" s="24">
        <f>SUM(N116:N119)</f>
        <v>295092</v>
      </c>
      <c r="O115" s="24">
        <f>SUM(O116:O119)</f>
        <v>311322</v>
      </c>
    </row>
    <row r="116" spans="1:15" x14ac:dyDescent="0.25">
      <c r="A116" s="9"/>
      <c r="B116" s="13"/>
      <c r="C116" s="52"/>
      <c r="D116" s="26" t="s">
        <v>28</v>
      </c>
      <c r="E116" s="44"/>
      <c r="F116" s="17"/>
      <c r="G116" s="53">
        <f>[1]Teatri!D9</f>
        <v>240863</v>
      </c>
      <c r="H116" s="54">
        <f>[1]Teatri!D16</f>
        <v>0</v>
      </c>
      <c r="I116" s="55">
        <f>[1]Teatri!D104</f>
        <v>0</v>
      </c>
      <c r="J116" s="56">
        <f>[1]Teatri!D111</f>
        <v>38845</v>
      </c>
      <c r="K116" s="57">
        <f>[1]Teatri!D124</f>
        <v>0</v>
      </c>
      <c r="L116" s="23"/>
      <c r="M116" s="42">
        <f>SUM(G116:K116)</f>
        <v>279708</v>
      </c>
      <c r="N116" s="42">
        <f>'[1]Tabela 4.1 (2027)'!M116</f>
        <v>295092</v>
      </c>
      <c r="O116" s="42">
        <f>'[1]Tabela 4.1 (2028)'!M116</f>
        <v>311322</v>
      </c>
    </row>
    <row r="117" spans="1:15" x14ac:dyDescent="0.25">
      <c r="A117" s="9"/>
      <c r="B117" s="13"/>
      <c r="C117" s="52"/>
      <c r="D117" s="26" t="s">
        <v>29</v>
      </c>
      <c r="E117" s="44"/>
      <c r="F117" s="17"/>
      <c r="G117" s="53">
        <f>[1]Teatri!E9</f>
        <v>0</v>
      </c>
      <c r="H117" s="54">
        <f>[1]Teatri!E16</f>
        <v>0</v>
      </c>
      <c r="I117" s="55">
        <f>[1]Teatri!E104</f>
        <v>0</v>
      </c>
      <c r="J117" s="56">
        <f>[1]Teatri!E111</f>
        <v>0</v>
      </c>
      <c r="K117" s="57">
        <f>[1]Teatri!E124</f>
        <v>0</v>
      </c>
      <c r="L117" s="23"/>
      <c r="M117" s="42">
        <f t="shared" ref="M117:M119" si="46">SUM(G117:K117)</f>
        <v>0</v>
      </c>
      <c r="N117" s="42">
        <f>'[1]Tabela 4.1 (2027)'!M117</f>
        <v>0</v>
      </c>
      <c r="O117" s="42">
        <f>'[1]Tabela 4.1 (2028)'!M117</f>
        <v>0</v>
      </c>
    </row>
    <row r="118" spans="1:15" x14ac:dyDescent="0.25">
      <c r="A118" s="9"/>
      <c r="B118" s="13"/>
      <c r="C118" s="52"/>
      <c r="D118" s="26" t="s">
        <v>30</v>
      </c>
      <c r="E118" s="48"/>
      <c r="F118" s="17"/>
      <c r="G118" s="53"/>
      <c r="H118" s="54"/>
      <c r="I118" s="55"/>
      <c r="J118" s="56"/>
      <c r="K118" s="57"/>
      <c r="L118" s="23"/>
      <c r="M118" s="42">
        <f t="shared" si="46"/>
        <v>0</v>
      </c>
      <c r="N118" s="42">
        <f>'[1]Tabela 4.1 (2027)'!M118</f>
        <v>0</v>
      </c>
      <c r="O118" s="42">
        <f>'[1]Tabela 4.1 (2028)'!M118</f>
        <v>0</v>
      </c>
    </row>
    <row r="119" spans="1:15" x14ac:dyDescent="0.25">
      <c r="A119" s="9"/>
      <c r="B119" s="13"/>
      <c r="C119" s="52"/>
      <c r="D119" s="26" t="s">
        <v>31</v>
      </c>
      <c r="E119" s="48"/>
      <c r="F119" s="17"/>
      <c r="G119" s="53"/>
      <c r="H119" s="54"/>
      <c r="I119" s="55"/>
      <c r="J119" s="56"/>
      <c r="K119" s="57"/>
      <c r="L119" s="23"/>
      <c r="M119" s="42">
        <f t="shared" si="46"/>
        <v>0</v>
      </c>
      <c r="N119" s="42">
        <f>'[1]Tabela 4.1 (2027)'!M119</f>
        <v>0</v>
      </c>
      <c r="O119" s="42">
        <f>'[1]Tabela 4.1 (2028)'!M119</f>
        <v>0</v>
      </c>
    </row>
    <row r="120" spans="1:15" x14ac:dyDescent="0.25">
      <c r="A120" s="9">
        <v>92110</v>
      </c>
      <c r="B120" s="37" t="s">
        <v>69</v>
      </c>
      <c r="C120" s="38" t="s">
        <v>70</v>
      </c>
      <c r="D120" s="15" t="s">
        <v>27</v>
      </c>
      <c r="E120" s="39"/>
      <c r="F120" s="40">
        <v>9</v>
      </c>
      <c r="G120" s="18">
        <f t="shared" ref="G120:K120" si="47">SUM(G121:G124)</f>
        <v>96353.600000000006</v>
      </c>
      <c r="H120" s="19">
        <f t="shared" si="47"/>
        <v>100000</v>
      </c>
      <c r="I120" s="20">
        <f t="shared" si="47"/>
        <v>163000</v>
      </c>
      <c r="J120" s="21">
        <f t="shared" si="47"/>
        <v>20000</v>
      </c>
      <c r="K120" s="22">
        <f t="shared" si="47"/>
        <v>1215000</v>
      </c>
      <c r="L120" s="35"/>
      <c r="M120" s="24">
        <f>SUM(M121:M124)</f>
        <v>1594353.6</v>
      </c>
      <c r="N120" s="24">
        <f>SUM(N121:N124)</f>
        <v>2332174.6</v>
      </c>
      <c r="O120" s="24">
        <f>SUM(O121:O124)</f>
        <v>1647853.6</v>
      </c>
    </row>
    <row r="121" spans="1:15" x14ac:dyDescent="0.25">
      <c r="A121" s="9"/>
      <c r="B121" s="13"/>
      <c r="C121" s="52"/>
      <c r="D121" s="26" t="s">
        <v>28</v>
      </c>
      <c r="E121" s="44"/>
      <c r="F121" s="17"/>
      <c r="G121" s="53">
        <f>[1]DKA!D9</f>
        <v>96353.600000000006</v>
      </c>
      <c r="H121" s="54">
        <f>[1]DKA!D16</f>
        <v>100000</v>
      </c>
      <c r="I121" s="55">
        <f>[1]DKA!D104</f>
        <v>163000</v>
      </c>
      <c r="J121" s="56">
        <f>[1]DKA!D111</f>
        <v>0</v>
      </c>
      <c r="K121" s="57">
        <f>[1]DKA!D124</f>
        <v>1215000</v>
      </c>
      <c r="L121" s="23"/>
      <c r="M121" s="42">
        <f>SUM(G121:K121)</f>
        <v>1574353.6</v>
      </c>
      <c r="N121" s="42">
        <f>'[1]Tabela 4.1 (2027)'!M121</f>
        <v>2332174.6</v>
      </c>
      <c r="O121" s="42">
        <f>'[1]Tabela 4.1 (2028)'!M121</f>
        <v>1647853.6</v>
      </c>
    </row>
    <row r="122" spans="1:15" x14ac:dyDescent="0.25">
      <c r="A122" s="9"/>
      <c r="B122" s="13"/>
      <c r="C122" s="52"/>
      <c r="D122" s="26" t="s">
        <v>29</v>
      </c>
      <c r="E122" s="44"/>
      <c r="F122" s="17"/>
      <c r="G122" s="53">
        <f>[1]DKA!E9</f>
        <v>0</v>
      </c>
      <c r="H122" s="54">
        <f>[1]DKA!E16</f>
        <v>0</v>
      </c>
      <c r="I122" s="55">
        <f>[1]DKA!E104</f>
        <v>0</v>
      </c>
      <c r="J122" s="56">
        <f>[1]DKA!E111</f>
        <v>20000</v>
      </c>
      <c r="K122" s="57">
        <f>[1]DKA!E124</f>
        <v>0</v>
      </c>
      <c r="L122" s="23"/>
      <c r="M122" s="42">
        <f t="shared" ref="M122:M124" si="48">SUM(G122:K122)</f>
        <v>20000</v>
      </c>
      <c r="N122" s="42">
        <f>'[1]Tabela 4.1 (2027)'!M122</f>
        <v>0</v>
      </c>
      <c r="O122" s="42">
        <f>'[1]Tabela 4.1 (2028)'!M122</f>
        <v>0</v>
      </c>
    </row>
    <row r="123" spans="1:15" x14ac:dyDescent="0.25">
      <c r="A123" s="9"/>
      <c r="B123" s="13"/>
      <c r="C123" s="52"/>
      <c r="D123" s="26" t="s">
        <v>30</v>
      </c>
      <c r="E123" s="48"/>
      <c r="F123" s="17"/>
      <c r="G123" s="53"/>
      <c r="H123" s="54"/>
      <c r="I123" s="55"/>
      <c r="J123" s="56"/>
      <c r="K123" s="57"/>
      <c r="L123" s="23"/>
      <c r="M123" s="42">
        <f t="shared" si="48"/>
        <v>0</v>
      </c>
      <c r="N123" s="42">
        <f>'[1]Tabela 4.1 (2027)'!M123</f>
        <v>0</v>
      </c>
      <c r="O123" s="42">
        <f>'[1]Tabela 4.1 (2028)'!M123</f>
        <v>0</v>
      </c>
    </row>
    <row r="124" spans="1:15" x14ac:dyDescent="0.25">
      <c r="A124" s="9"/>
      <c r="B124" s="13"/>
      <c r="C124" s="52"/>
      <c r="D124" s="26" t="s">
        <v>31</v>
      </c>
      <c r="E124" s="48"/>
      <c r="F124" s="17"/>
      <c r="G124" s="53"/>
      <c r="H124" s="54"/>
      <c r="I124" s="55"/>
      <c r="J124" s="56"/>
      <c r="K124" s="57"/>
      <c r="L124" s="23"/>
      <c r="M124" s="42">
        <f t="shared" si="48"/>
        <v>0</v>
      </c>
      <c r="N124" s="42">
        <f>'[1]Tabela 4.1 (2027)'!M124</f>
        <v>0</v>
      </c>
      <c r="O124" s="42">
        <f>'[1]Tabela 4.1 (2028)'!M124</f>
        <v>0</v>
      </c>
    </row>
    <row r="125" spans="1:15" x14ac:dyDescent="0.25">
      <c r="A125" s="9">
        <v>92630</v>
      </c>
      <c r="B125" s="37" t="s">
        <v>71</v>
      </c>
      <c r="C125" s="38" t="s">
        <v>72</v>
      </c>
      <c r="D125" s="15" t="s">
        <v>27</v>
      </c>
      <c r="E125" s="39"/>
      <c r="F125" s="40">
        <v>59</v>
      </c>
      <c r="G125" s="18">
        <f t="shared" ref="G125:K125" si="49">SUM(G126:G129)</f>
        <v>481834.06000000006</v>
      </c>
      <c r="H125" s="19">
        <f t="shared" si="49"/>
        <v>251020</v>
      </c>
      <c r="I125" s="20">
        <f t="shared" si="49"/>
        <v>0</v>
      </c>
      <c r="J125" s="21">
        <f t="shared" si="49"/>
        <v>0</v>
      </c>
      <c r="K125" s="22">
        <f t="shared" si="49"/>
        <v>0</v>
      </c>
      <c r="L125" s="35"/>
      <c r="M125" s="24">
        <f>SUM(M126:M129)</f>
        <v>732854.06</v>
      </c>
      <c r="N125" s="24">
        <f>SUM(N126:N129)</f>
        <v>866197.8</v>
      </c>
      <c r="O125" s="24">
        <f>SUM(O126:O129)</f>
        <v>941907.8</v>
      </c>
    </row>
    <row r="126" spans="1:15" x14ac:dyDescent="0.25">
      <c r="A126" s="9"/>
      <c r="B126" s="13"/>
      <c r="C126" s="52"/>
      <c r="D126" s="26" t="s">
        <v>28</v>
      </c>
      <c r="E126" s="44"/>
      <c r="F126" s="17"/>
      <c r="G126" s="53">
        <f>'[1]Arsimi ParaFillor'!D9</f>
        <v>481834.06000000006</v>
      </c>
      <c r="H126" s="54">
        <f>'[1]Arsimi ParaFillor'!D16</f>
        <v>101020</v>
      </c>
      <c r="I126" s="55">
        <f>'[1]Arsimi ParaFillor'!D104</f>
        <v>0</v>
      </c>
      <c r="J126" s="56">
        <f>'[1]Arsimi ParaFillor'!D111</f>
        <v>0</v>
      </c>
      <c r="K126" s="57">
        <f>'[1]Arsimi ParaFillor'!D124</f>
        <v>0</v>
      </c>
      <c r="L126" s="23"/>
      <c r="M126" s="42">
        <f>SUM(G126:K126)</f>
        <v>582854.06000000006</v>
      </c>
      <c r="N126" s="42">
        <f>'[1]Tabela 4.1 (2027)'!M126</f>
        <v>766197.8</v>
      </c>
      <c r="O126" s="42">
        <f>'[1]Tabela 4.1 (2028)'!M126</f>
        <v>841907.8</v>
      </c>
    </row>
    <row r="127" spans="1:15" x14ac:dyDescent="0.25">
      <c r="A127" s="9"/>
      <c r="B127" s="13"/>
      <c r="C127" s="52"/>
      <c r="D127" s="26" t="s">
        <v>29</v>
      </c>
      <c r="E127" s="44"/>
      <c r="F127" s="17"/>
      <c r="G127" s="53">
        <f>'[1]Arsimi ParaFillor'!E9</f>
        <v>0</v>
      </c>
      <c r="H127" s="54">
        <f>'[1]Arsimi ParaFillor'!E16</f>
        <v>150000</v>
      </c>
      <c r="I127" s="55">
        <f>'[1]Arsimi ParaFillor'!E104</f>
        <v>0</v>
      </c>
      <c r="J127" s="56">
        <f>'[1]Arsimi ParaFillor'!E111</f>
        <v>0</v>
      </c>
      <c r="K127" s="57">
        <f>'[1]Arsimi ParaFillor'!E124</f>
        <v>0</v>
      </c>
      <c r="L127" s="23"/>
      <c r="M127" s="42">
        <f t="shared" ref="M127:M129" si="50">SUM(G127:K127)</f>
        <v>150000</v>
      </c>
      <c r="N127" s="42">
        <f>'[1]Tabela 4.1 (2027)'!M127</f>
        <v>100000</v>
      </c>
      <c r="O127" s="42">
        <f>'[1]Tabela 4.1 (2028)'!M127</f>
        <v>100000</v>
      </c>
    </row>
    <row r="128" spans="1:15" x14ac:dyDescent="0.25">
      <c r="A128" s="9"/>
      <c r="B128" s="13"/>
      <c r="C128" s="52"/>
      <c r="D128" s="26" t="s">
        <v>30</v>
      </c>
      <c r="E128" s="48"/>
      <c r="F128" s="17"/>
      <c r="G128" s="53"/>
      <c r="H128" s="54"/>
      <c r="I128" s="55"/>
      <c r="J128" s="56"/>
      <c r="K128" s="57"/>
      <c r="L128" s="23"/>
      <c r="M128" s="42">
        <f t="shared" si="50"/>
        <v>0</v>
      </c>
      <c r="N128" s="42">
        <f>'[1]Tabela 4.1 (2027)'!M128</f>
        <v>0</v>
      </c>
      <c r="O128" s="42">
        <f>'[1]Tabela 4.1 (2028)'!M128</f>
        <v>0</v>
      </c>
    </row>
    <row r="129" spans="1:15" x14ac:dyDescent="0.25">
      <c r="A129" s="9"/>
      <c r="B129" s="13"/>
      <c r="C129" s="52"/>
      <c r="D129" s="26" t="s">
        <v>31</v>
      </c>
      <c r="E129" s="48"/>
      <c r="F129" s="17"/>
      <c r="G129" s="53"/>
      <c r="H129" s="54"/>
      <c r="I129" s="55"/>
      <c r="J129" s="56"/>
      <c r="K129" s="57"/>
      <c r="L129" s="23"/>
      <c r="M129" s="42">
        <f t="shared" si="50"/>
        <v>0</v>
      </c>
      <c r="N129" s="42">
        <f>'[1]Tabela 4.1 (2027)'!M129</f>
        <v>0</v>
      </c>
      <c r="O129" s="42">
        <f>'[1]Tabela 4.1 (2028)'!M129</f>
        <v>0</v>
      </c>
    </row>
    <row r="130" spans="1:15" x14ac:dyDescent="0.25">
      <c r="A130" s="9">
        <v>93630</v>
      </c>
      <c r="B130" s="37" t="s">
        <v>73</v>
      </c>
      <c r="C130" s="38" t="s">
        <v>74</v>
      </c>
      <c r="D130" s="15" t="s">
        <v>27</v>
      </c>
      <c r="E130" s="39"/>
      <c r="F130" s="40">
        <v>874</v>
      </c>
      <c r="G130" s="18">
        <f t="shared" ref="G130:K130" si="51">SUM(G131:G134)</f>
        <v>8177228.8599999994</v>
      </c>
      <c r="H130" s="19">
        <f t="shared" si="51"/>
        <v>600000</v>
      </c>
      <c r="I130" s="20">
        <f t="shared" si="51"/>
        <v>0</v>
      </c>
      <c r="J130" s="21">
        <f t="shared" si="51"/>
        <v>0</v>
      </c>
      <c r="K130" s="22">
        <f t="shared" si="51"/>
        <v>0</v>
      </c>
      <c r="L130" s="35"/>
      <c r="M130" s="24">
        <f>SUM(M131:M134)</f>
        <v>8777228.8599999994</v>
      </c>
      <c r="N130" s="24">
        <f>SUM(N131:N134)</f>
        <v>8616633.5999999996</v>
      </c>
      <c r="O130" s="24">
        <f>SUM(O131:O134)</f>
        <v>8766633.5999999996</v>
      </c>
    </row>
    <row r="131" spans="1:15" x14ac:dyDescent="0.25">
      <c r="A131" s="9"/>
      <c r="B131" s="13"/>
      <c r="C131" s="52"/>
      <c r="D131" s="26" t="s">
        <v>28</v>
      </c>
      <c r="E131" s="44"/>
      <c r="F131" s="17"/>
      <c r="G131" s="53">
        <f>'[1]Arsimi Fillor'!D9</f>
        <v>8177228.8599999994</v>
      </c>
      <c r="H131" s="54">
        <f>'[1]Arsimi Fillor'!D16</f>
        <v>600000</v>
      </c>
      <c r="I131" s="55">
        <f>'[1]Arsimi Fillor'!D104</f>
        <v>0</v>
      </c>
      <c r="J131" s="56">
        <f>'[1]Arsimi Fillor'!D111</f>
        <v>0</v>
      </c>
      <c r="K131" s="57">
        <f>'[1]Arsimi Fillor'!D124</f>
        <v>0</v>
      </c>
      <c r="L131" s="23"/>
      <c r="M131" s="42">
        <f>SUM(G131:K131)</f>
        <v>8777228.8599999994</v>
      </c>
      <c r="N131" s="42">
        <f>'[1]Tabela 4.1 (2027)'!M131</f>
        <v>8616633.5999999996</v>
      </c>
      <c r="O131" s="42">
        <f>'[1]Tabela 4.1 (2028)'!M131</f>
        <v>8766633.5999999996</v>
      </c>
    </row>
    <row r="132" spans="1:15" x14ac:dyDescent="0.25">
      <c r="A132" s="9"/>
      <c r="B132" s="13"/>
      <c r="C132" s="52"/>
      <c r="D132" s="26" t="s">
        <v>29</v>
      </c>
      <c r="E132" s="44"/>
      <c r="F132" s="17"/>
      <c r="G132" s="53">
        <f>'[1]Arsimi Fillor'!E9</f>
        <v>0</v>
      </c>
      <c r="H132" s="54">
        <f>'[1]Arsimi Fillor'!E16</f>
        <v>0</v>
      </c>
      <c r="I132" s="55">
        <f>'[1]Arsimi Fillor'!E104</f>
        <v>0</v>
      </c>
      <c r="J132" s="56">
        <f>'[1]Arsimi Fillor'!E111</f>
        <v>0</v>
      </c>
      <c r="K132" s="57">
        <f>'[1]Arsimi Fillor'!E124</f>
        <v>0</v>
      </c>
      <c r="L132" s="23"/>
      <c r="M132" s="42">
        <f t="shared" ref="M132:M134" si="52">SUM(G132:K132)</f>
        <v>0</v>
      </c>
      <c r="N132" s="42">
        <f>'[1]Tabela 4.1 (2027)'!M132</f>
        <v>0</v>
      </c>
      <c r="O132" s="42">
        <f>'[1]Tabela 4.1 (2028)'!M132</f>
        <v>0</v>
      </c>
    </row>
    <row r="133" spans="1:15" x14ac:dyDescent="0.25">
      <c r="A133" s="9"/>
      <c r="B133" s="13"/>
      <c r="C133" s="52"/>
      <c r="D133" s="26" t="s">
        <v>30</v>
      </c>
      <c r="E133" s="48"/>
      <c r="F133" s="17"/>
      <c r="G133" s="53"/>
      <c r="H133" s="54"/>
      <c r="I133" s="55"/>
      <c r="J133" s="56"/>
      <c r="K133" s="57"/>
      <c r="L133" s="23"/>
      <c r="M133" s="42">
        <f t="shared" si="52"/>
        <v>0</v>
      </c>
      <c r="N133" s="42">
        <f>'[1]Tabela 4.1 (2027)'!M133</f>
        <v>0</v>
      </c>
      <c r="O133" s="42">
        <f>'[1]Tabela 4.1 (2028)'!M133</f>
        <v>0</v>
      </c>
    </row>
    <row r="134" spans="1:15" x14ac:dyDescent="0.25">
      <c r="A134" s="9"/>
      <c r="B134" s="13"/>
      <c r="C134" s="52"/>
      <c r="D134" s="26" t="s">
        <v>31</v>
      </c>
      <c r="E134" s="48"/>
      <c r="F134" s="17"/>
      <c r="G134" s="53"/>
      <c r="H134" s="54"/>
      <c r="I134" s="55"/>
      <c r="J134" s="56"/>
      <c r="K134" s="57"/>
      <c r="L134" s="23"/>
      <c r="M134" s="42">
        <f t="shared" si="52"/>
        <v>0</v>
      </c>
      <c r="N134" s="42">
        <f>'[1]Tabela 4.1 (2027)'!M134</f>
        <v>0</v>
      </c>
      <c r="O134" s="42">
        <f>'[1]Tabela 4.1 (2028)'!M134</f>
        <v>0</v>
      </c>
    </row>
    <row r="135" spans="1:15" x14ac:dyDescent="0.25">
      <c r="A135" s="9">
        <v>94830</v>
      </c>
      <c r="B135" s="37" t="s">
        <v>75</v>
      </c>
      <c r="C135" s="38" t="s">
        <v>76</v>
      </c>
      <c r="D135" s="15" t="s">
        <v>27</v>
      </c>
      <c r="E135" s="39"/>
      <c r="F135" s="40">
        <v>298</v>
      </c>
      <c r="G135" s="18">
        <f t="shared" ref="G135:K135" si="53">SUM(G136:G139)</f>
        <v>2882890.08</v>
      </c>
      <c r="H135" s="19">
        <f t="shared" si="53"/>
        <v>270000</v>
      </c>
      <c r="I135" s="20">
        <f t="shared" si="53"/>
        <v>0</v>
      </c>
      <c r="J135" s="21">
        <f t="shared" si="53"/>
        <v>0</v>
      </c>
      <c r="K135" s="22">
        <f t="shared" si="53"/>
        <v>95312</v>
      </c>
      <c r="L135" s="35"/>
      <c r="M135" s="24">
        <f>SUM(M136:M139)</f>
        <v>3248202.08</v>
      </c>
      <c r="N135" s="24">
        <f>SUM(N136:N139)</f>
        <v>3116419.2</v>
      </c>
      <c r="O135" s="24">
        <f>SUM(O136:O139)</f>
        <v>3226419.2000000002</v>
      </c>
    </row>
    <row r="136" spans="1:15" x14ac:dyDescent="0.25">
      <c r="A136" s="9"/>
      <c r="B136" s="9"/>
      <c r="C136" s="52"/>
      <c r="D136" s="26" t="s">
        <v>28</v>
      </c>
      <c r="E136" s="44"/>
      <c r="F136" s="17"/>
      <c r="G136" s="53">
        <f>'[1]Arsimi Mesëm'!D9</f>
        <v>2839890.08</v>
      </c>
      <c r="H136" s="54">
        <f>'[1]Arsimi Mesëm'!D16</f>
        <v>250000</v>
      </c>
      <c r="I136" s="55">
        <f>'[1]Arsimi Mesëm'!D104</f>
        <v>0</v>
      </c>
      <c r="J136" s="56">
        <f>'[1]Arsimi Mesëm'!D111</f>
        <v>0</v>
      </c>
      <c r="K136" s="57">
        <f>'[1]Arsimi Mesëm'!D124</f>
        <v>95312</v>
      </c>
      <c r="L136" s="23"/>
      <c r="M136" s="42">
        <f>SUM(G136:K136)</f>
        <v>3185202.08</v>
      </c>
      <c r="N136" s="42">
        <f>'[1]Tabela 4.1 (2027)'!M136</f>
        <v>3053419.2</v>
      </c>
      <c r="O136" s="42">
        <f>'[1]Tabela 4.1 (2028)'!M136</f>
        <v>3163419.2</v>
      </c>
    </row>
    <row r="137" spans="1:15" x14ac:dyDescent="0.25">
      <c r="A137" s="9"/>
      <c r="B137" s="9"/>
      <c r="C137" s="52"/>
      <c r="D137" s="26" t="s">
        <v>29</v>
      </c>
      <c r="E137" s="48"/>
      <c r="F137" s="17"/>
      <c r="G137" s="53">
        <f>'[1]Arsimi Mesëm'!E9</f>
        <v>43000</v>
      </c>
      <c r="H137" s="54">
        <f>'[1]Arsimi Mesëm'!E16</f>
        <v>20000</v>
      </c>
      <c r="I137" s="55">
        <f>'[1]Arsimi Mesëm'!E104</f>
        <v>0</v>
      </c>
      <c r="J137" s="56">
        <f>'[1]Arsimi Mesëm'!E111</f>
        <v>0</v>
      </c>
      <c r="K137" s="57">
        <f>'[1]Arsimi Mesëm'!E124</f>
        <v>0</v>
      </c>
      <c r="L137" s="23"/>
      <c r="M137" s="42">
        <f t="shared" ref="M137:M139" si="54">SUM(G137:K137)</f>
        <v>63000</v>
      </c>
      <c r="N137" s="42">
        <f>'[1]Tabela 4.1 (2027)'!M137</f>
        <v>63000</v>
      </c>
      <c r="O137" s="42">
        <f>'[1]Tabela 4.1 (2028)'!M137</f>
        <v>63000</v>
      </c>
    </row>
    <row r="138" spans="1:15" x14ac:dyDescent="0.25">
      <c r="A138" s="9"/>
      <c r="B138" s="9"/>
      <c r="C138" s="52"/>
      <c r="D138" s="26" t="s">
        <v>30</v>
      </c>
      <c r="E138" s="64"/>
      <c r="F138" s="17"/>
      <c r="G138" s="53"/>
      <c r="H138" s="54"/>
      <c r="I138" s="55"/>
      <c r="J138" s="56"/>
      <c r="K138" s="57"/>
      <c r="L138" s="23"/>
      <c r="M138" s="42">
        <f t="shared" si="54"/>
        <v>0</v>
      </c>
      <c r="N138" s="42">
        <f>'[1]Tabela 4.1 (2027)'!M138</f>
        <v>0</v>
      </c>
      <c r="O138" s="42">
        <f>'[1]Tabela 4.1 (2028)'!M138</f>
        <v>0</v>
      </c>
    </row>
    <row r="139" spans="1:15" x14ac:dyDescent="0.25">
      <c r="A139" s="9"/>
      <c r="B139" s="9"/>
      <c r="C139" s="52"/>
      <c r="D139" s="26" t="s">
        <v>31</v>
      </c>
      <c r="E139" s="64"/>
      <c r="F139" s="17"/>
      <c r="G139" s="53"/>
      <c r="H139" s="54"/>
      <c r="I139" s="55"/>
      <c r="J139" s="56"/>
      <c r="K139" s="57"/>
      <c r="L139" s="23"/>
      <c r="M139" s="42">
        <f t="shared" si="54"/>
        <v>0</v>
      </c>
      <c r="N139" s="42">
        <f>'[1]Tabela 4.1 (2027)'!M139</f>
        <v>0</v>
      </c>
      <c r="O139" s="42">
        <f>'[1]Tabela 4.1 (2028)'!M139</f>
        <v>0</v>
      </c>
    </row>
    <row r="140" spans="1:15" ht="15.75" thickBot="1" x14ac:dyDescent="0.3">
      <c r="A140" s="65"/>
      <c r="B140" s="65"/>
      <c r="C140" s="65"/>
      <c r="D140" s="65"/>
      <c r="E140" s="65"/>
      <c r="F140" s="66"/>
      <c r="G140" s="67"/>
      <c r="H140" s="67"/>
      <c r="I140" s="67"/>
      <c r="J140" s="67"/>
      <c r="K140" s="67"/>
      <c r="L140" s="67"/>
      <c r="M140" s="68"/>
      <c r="N140" s="68"/>
      <c r="O140" s="68"/>
    </row>
    <row r="141" spans="1:15" x14ac:dyDescent="0.25">
      <c r="A141" s="69"/>
      <c r="B141" s="69"/>
      <c r="C141" s="69"/>
      <c r="D141" s="69"/>
      <c r="E141" s="69"/>
      <c r="F141" s="70"/>
      <c r="G141" s="71"/>
      <c r="H141" s="71"/>
      <c r="I141" s="71"/>
      <c r="J141" s="71"/>
      <c r="K141" s="71"/>
      <c r="L141" s="71"/>
      <c r="M141" s="72"/>
      <c r="N141" s="73"/>
      <c r="O141" s="73"/>
    </row>
    <row r="142" spans="1:15" x14ac:dyDescent="0.25">
      <c r="A142" s="74"/>
      <c r="B142" s="74"/>
      <c r="C142" s="69"/>
      <c r="D142" s="69"/>
      <c r="E142" s="69"/>
      <c r="F142" s="70"/>
      <c r="G142" s="70"/>
      <c r="H142" s="70"/>
      <c r="I142" s="70"/>
      <c r="J142" s="70"/>
      <c r="K142" s="70"/>
      <c r="L142" s="70"/>
      <c r="M142" s="75"/>
      <c r="N142" s="73"/>
      <c r="O142" s="73"/>
    </row>
    <row r="143" spans="1:15" x14ac:dyDescent="0.25">
      <c r="A143" s="74"/>
      <c r="B143" s="74"/>
      <c r="C143" s="69"/>
      <c r="D143" s="76" t="s">
        <v>77</v>
      </c>
      <c r="E143" s="69"/>
      <c r="F143" s="77">
        <v>1965</v>
      </c>
      <c r="G143" s="78">
        <v>17974714</v>
      </c>
      <c r="H143" s="79">
        <v>4920000</v>
      </c>
      <c r="I143" s="80">
        <v>600000</v>
      </c>
      <c r="J143" s="81">
        <v>1209150</v>
      </c>
      <c r="K143" s="82">
        <v>7714892</v>
      </c>
      <c r="L143" s="70"/>
      <c r="M143" s="83">
        <f>SUM(G143:K143)</f>
        <v>32418756</v>
      </c>
      <c r="N143" s="84">
        <f>'[1]Tabela 4.1 (2027)'!M143</f>
        <v>34159511</v>
      </c>
      <c r="O143" s="85">
        <f>'[1]Tabela 4.1 (2028)'!M142</f>
        <v>35772753</v>
      </c>
    </row>
    <row r="144" spans="1:15" ht="15.75" x14ac:dyDescent="0.25">
      <c r="A144" s="74"/>
      <c r="B144" s="74"/>
      <c r="C144" s="69"/>
      <c r="D144" s="86" t="s">
        <v>27</v>
      </c>
      <c r="E144" s="76"/>
      <c r="F144" s="87"/>
      <c r="G144" s="88">
        <f>SUM(G145:G148)</f>
        <v>17974714</v>
      </c>
      <c r="H144" s="89">
        <f t="shared" ref="H144:O144" si="55">SUM(H145:H148)</f>
        <v>4920000</v>
      </c>
      <c r="I144" s="90">
        <f>SUM(I145:I148)</f>
        <v>600000</v>
      </c>
      <c r="J144" s="91">
        <f t="shared" si="55"/>
        <v>1209150</v>
      </c>
      <c r="K144" s="92">
        <f>SUM(K145:K148)</f>
        <v>7714892</v>
      </c>
      <c r="L144" s="75"/>
      <c r="M144" s="83">
        <f t="shared" si="55"/>
        <v>32418756</v>
      </c>
      <c r="N144" s="83">
        <f t="shared" si="55"/>
        <v>34159511</v>
      </c>
      <c r="O144" s="85">
        <f t="shared" si="55"/>
        <v>35772753</v>
      </c>
    </row>
    <row r="145" spans="1:15" x14ac:dyDescent="0.25">
      <c r="A145" s="74"/>
      <c r="B145" s="74"/>
      <c r="C145" s="93"/>
      <c r="D145" s="94" t="s">
        <v>78</v>
      </c>
      <c r="E145" s="76"/>
      <c r="F145" s="87"/>
      <c r="G145" s="95">
        <f t="shared" ref="G145:K148" si="56">G6</f>
        <v>17931714</v>
      </c>
      <c r="H145" s="96">
        <f t="shared" si="56"/>
        <v>3668077</v>
      </c>
      <c r="I145" s="97">
        <f t="shared" si="56"/>
        <v>600000</v>
      </c>
      <c r="J145" s="98">
        <f t="shared" si="56"/>
        <v>38845</v>
      </c>
      <c r="K145" s="99">
        <f t="shared" si="56"/>
        <v>6480120</v>
      </c>
      <c r="L145" s="70"/>
      <c r="M145" s="83">
        <f>SUM(G145:K145)</f>
        <v>28718756</v>
      </c>
      <c r="N145" s="85">
        <f t="shared" ref="N145:O148" si="57">N6</f>
        <v>30216653.000000004</v>
      </c>
      <c r="O145" s="85">
        <f t="shared" si="57"/>
        <v>31817674.000000004</v>
      </c>
    </row>
    <row r="146" spans="1:15" x14ac:dyDescent="0.25">
      <c r="A146" s="74"/>
      <c r="B146" s="74"/>
      <c r="C146" s="69"/>
      <c r="D146" s="76" t="s">
        <v>79</v>
      </c>
      <c r="E146" s="76"/>
      <c r="F146" s="87"/>
      <c r="G146" s="95">
        <f t="shared" si="56"/>
        <v>43000</v>
      </c>
      <c r="H146" s="96">
        <f t="shared" si="56"/>
        <v>1251923</v>
      </c>
      <c r="I146" s="97">
        <f t="shared" si="56"/>
        <v>0</v>
      </c>
      <c r="J146" s="98">
        <f t="shared" si="56"/>
        <v>1170305</v>
      </c>
      <c r="K146" s="99">
        <f>K7</f>
        <v>1234772</v>
      </c>
      <c r="L146" s="70"/>
      <c r="M146" s="83">
        <f t="shared" ref="M146:M148" si="58">SUM(G146:K146)</f>
        <v>3700000</v>
      </c>
      <c r="N146" s="85">
        <f t="shared" si="57"/>
        <v>3942858</v>
      </c>
      <c r="O146" s="85">
        <f>O7</f>
        <v>3955079</v>
      </c>
    </row>
    <row r="147" spans="1:15" x14ac:dyDescent="0.25">
      <c r="A147" s="74"/>
      <c r="B147" s="74"/>
      <c r="C147" s="69"/>
      <c r="D147" s="76" t="s">
        <v>30</v>
      </c>
      <c r="E147" s="76"/>
      <c r="F147" s="87"/>
      <c r="G147" s="95">
        <f t="shared" si="56"/>
        <v>0</v>
      </c>
      <c r="H147" s="96">
        <f t="shared" si="56"/>
        <v>0</v>
      </c>
      <c r="I147" s="97">
        <f t="shared" si="56"/>
        <v>0</v>
      </c>
      <c r="J147" s="98">
        <f t="shared" si="56"/>
        <v>0</v>
      </c>
      <c r="K147" s="99">
        <f t="shared" si="56"/>
        <v>0</v>
      </c>
      <c r="L147" s="70"/>
      <c r="M147" s="83">
        <f t="shared" si="58"/>
        <v>0</v>
      </c>
      <c r="N147" s="85">
        <f t="shared" si="57"/>
        <v>0</v>
      </c>
      <c r="O147" s="85">
        <f t="shared" si="57"/>
        <v>0</v>
      </c>
    </row>
    <row r="148" spans="1:15" x14ac:dyDescent="0.25">
      <c r="A148" s="74"/>
      <c r="B148" s="74"/>
      <c r="C148" s="69"/>
      <c r="D148" s="76" t="s">
        <v>31</v>
      </c>
      <c r="E148" s="76"/>
      <c r="F148" s="87"/>
      <c r="G148" s="95">
        <f t="shared" si="56"/>
        <v>0</v>
      </c>
      <c r="H148" s="96">
        <f t="shared" si="56"/>
        <v>0</v>
      </c>
      <c r="I148" s="97">
        <f t="shared" si="56"/>
        <v>0</v>
      </c>
      <c r="J148" s="98">
        <f t="shared" si="56"/>
        <v>0</v>
      </c>
      <c r="K148" s="99">
        <f t="shared" si="56"/>
        <v>0</v>
      </c>
      <c r="L148" s="70"/>
      <c r="M148" s="83">
        <f t="shared" si="58"/>
        <v>0</v>
      </c>
      <c r="N148" s="84">
        <f t="shared" si="57"/>
        <v>0</v>
      </c>
      <c r="O148" s="84">
        <f t="shared" si="57"/>
        <v>0</v>
      </c>
    </row>
    <row r="149" spans="1:15" ht="15.75" thickBot="1" x14ac:dyDescent="0.3">
      <c r="A149" s="100"/>
      <c r="B149" s="100"/>
      <c r="C149" s="100"/>
      <c r="D149" s="100"/>
      <c r="E149" s="100"/>
      <c r="F149" s="101"/>
      <c r="G149" s="101"/>
      <c r="H149" s="101"/>
      <c r="I149" s="101"/>
      <c r="J149" s="101"/>
      <c r="K149" s="101"/>
      <c r="L149" s="101"/>
      <c r="M149" s="102"/>
      <c r="N149" s="102"/>
      <c r="O149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Mevlyde Shala</dc:creator>
  <cp:lastModifiedBy>Sofije.Rushiti</cp:lastModifiedBy>
  <dcterms:created xsi:type="dcterms:W3CDTF">2026-05-20T12:39:12Z</dcterms:created>
  <dcterms:modified xsi:type="dcterms:W3CDTF">2026-05-21T09:23:14Z</dcterms:modified>
</cp:coreProperties>
</file>